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fsmresfiles/Medicine/InfectiousDiseases/DAquila_Lab/Cristina /Manuscript/MLN Paper Data/MLN Paper Data/Figure 4 - Gag RNA/RT-qPCR Data /"/>
    </mc:Choice>
  </mc:AlternateContent>
  <xr:revisionPtr revIDLastSave="0" documentId="13_ncr:1_{2D3C5D4E-F8EF-A64F-9F7D-375E7224E59F}" xr6:coauthVersionLast="47" xr6:coauthVersionMax="47" xr10:uidLastSave="{00000000-0000-0000-0000-000000000000}"/>
  <bookViews>
    <workbookView xWindow="0" yWindow="500" windowWidth="28800" windowHeight="17500" activeTab="3" xr2:uid="{47167E74-8360-A24B-899C-29D4FBD1193F}"/>
  </bookViews>
  <sheets>
    <sheet name="EXP230502B - set up" sheetId="1" r:id="rId1"/>
    <sheet name="18S" sheetId="3" r:id="rId2"/>
    <sheet name="Gag" sheetId="4" r:id="rId3"/>
    <sheet name="Analysis ACH2 PMAi" sheetId="8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8" i="8" l="1"/>
  <c r="N22" i="8"/>
  <c r="N32" i="8"/>
  <c r="N4" i="8"/>
  <c r="N10" i="8" s="1"/>
  <c r="N3" i="8"/>
  <c r="N9" i="8" s="1"/>
  <c r="N2" i="8"/>
  <c r="N26" i="8" s="1"/>
  <c r="M8" i="8"/>
  <c r="M9" i="8"/>
  <c r="M10" i="8"/>
  <c r="M14" i="8"/>
  <c r="M15" i="8"/>
  <c r="M16" i="8"/>
  <c r="M20" i="8"/>
  <c r="M21" i="8"/>
  <c r="M22" i="8"/>
  <c r="M26" i="8"/>
  <c r="M27" i="8"/>
  <c r="M28" i="8"/>
  <c r="M32" i="8"/>
  <c r="M33" i="8"/>
  <c r="M34" i="8"/>
  <c r="M2" i="8"/>
  <c r="M3" i="8"/>
  <c r="M4" i="8"/>
  <c r="N34" i="8" l="1"/>
  <c r="N20" i="8"/>
  <c r="N33" i="8"/>
  <c r="N16" i="8"/>
  <c r="N15" i="8"/>
  <c r="N28" i="8"/>
  <c r="N14" i="8"/>
  <c r="O14" i="8" s="1"/>
  <c r="P14" i="8" s="1"/>
  <c r="N21" i="8"/>
  <c r="O21" i="8" s="1"/>
  <c r="P21" i="8" s="1"/>
  <c r="R21" i="8" s="1"/>
  <c r="N27" i="8"/>
  <c r="O8" i="8"/>
  <c r="P8" i="8" s="1"/>
  <c r="O26" i="8"/>
  <c r="P26" i="8" s="1"/>
  <c r="O2" i="8"/>
  <c r="P2" i="8" s="1"/>
  <c r="R2" i="8" s="1"/>
  <c r="O4" i="8"/>
  <c r="P4" i="8" s="1"/>
  <c r="R4" i="8" s="1"/>
  <c r="O33" i="8"/>
  <c r="P33" i="8" s="1"/>
  <c r="R33" i="8" s="1"/>
  <c r="O10" i="8"/>
  <c r="P10" i="8" s="1"/>
  <c r="R10" i="8" s="1"/>
  <c r="O3" i="8"/>
  <c r="P3" i="8" s="1"/>
  <c r="R3" i="8" s="1"/>
  <c r="O9" i="8"/>
  <c r="P9" i="8" s="1"/>
  <c r="R9" i="8" s="1"/>
  <c r="R8" i="8"/>
  <c r="O34" i="8"/>
  <c r="P34" i="8" s="1"/>
  <c r="R34" i="8" s="1"/>
  <c r="O32" i="8"/>
  <c r="P32" i="8" s="1"/>
  <c r="O20" i="8"/>
  <c r="P20" i="8" s="1"/>
  <c r="O16" i="8"/>
  <c r="P16" i="8" s="1"/>
  <c r="R16" i="8" s="1"/>
  <c r="O22" i="8"/>
  <c r="P22" i="8" s="1"/>
  <c r="R22" i="8" s="1"/>
  <c r="O28" i="8"/>
  <c r="P28" i="8" s="1"/>
  <c r="R28" i="8" s="1"/>
  <c r="O15" i="8"/>
  <c r="P15" i="8" s="1"/>
  <c r="R15" i="8" s="1"/>
  <c r="O27" i="8"/>
  <c r="P27" i="8" s="1"/>
  <c r="R27" i="8" s="1"/>
  <c r="Q2" i="8" l="1"/>
  <c r="Q8" i="8"/>
  <c r="R20" i="8"/>
  <c r="Q20" i="8"/>
  <c r="R32" i="8"/>
  <c r="Q32" i="8"/>
  <c r="R26" i="8"/>
  <c r="Q26" i="8"/>
  <c r="R14" i="8"/>
  <c r="Q14" i="8"/>
</calcChain>
</file>

<file path=xl/sharedStrings.xml><?xml version="1.0" encoding="utf-8"?>
<sst xmlns="http://schemas.openxmlformats.org/spreadsheetml/2006/main" count="1196" uniqueCount="144">
  <si>
    <t xml:space="preserve">Experimental protocol </t>
  </si>
  <si>
    <t>A</t>
  </si>
  <si>
    <t>B</t>
  </si>
  <si>
    <t>C</t>
  </si>
  <si>
    <t>D</t>
  </si>
  <si>
    <t>E</t>
  </si>
  <si>
    <t>F</t>
  </si>
  <si>
    <t>G</t>
  </si>
  <si>
    <t>H</t>
  </si>
  <si>
    <t>DMSO</t>
  </si>
  <si>
    <t>MLN 100 nM</t>
  </si>
  <si>
    <t>MLN 200 nM</t>
  </si>
  <si>
    <t>water</t>
  </si>
  <si>
    <t>TNFa</t>
  </si>
  <si>
    <t>PMAi</t>
  </si>
  <si>
    <t>ACH2</t>
  </si>
  <si>
    <t>J-Lat 6.3</t>
  </si>
  <si>
    <t xml:space="preserve">J-Lat 11.1 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</si>
  <si>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</si>
  <si>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</si>
  <si>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</si>
  <si>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</si>
  <si>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</si>
  <si>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</si>
  <si>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</si>
  <si>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</si>
  <si>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</si>
  <si>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</si>
  <si>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</si>
  <si>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</si>
  <si>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J1</t>
  </si>
  <si>
    <t>J2</t>
  </si>
  <si>
    <t>J3</t>
  </si>
  <si>
    <t>J4</t>
  </si>
  <si>
    <t>J5</t>
  </si>
  <si>
    <t>J6</t>
  </si>
  <si>
    <t>J7</t>
  </si>
  <si>
    <t>J8</t>
  </si>
  <si>
    <t>J9</t>
  </si>
  <si>
    <t>J10</t>
  </si>
  <si>
    <t>J11</t>
  </si>
  <si>
    <t>J12</t>
  </si>
  <si>
    <t>K1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</si>
  <si>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</si>
  <si>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</si>
  <si>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</si>
  <si>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</si>
  <si>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</si>
  <si>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</si>
  <si>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</si>
  <si>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</si>
  <si>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</si>
  <si>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K11</t>
  </si>
  <si>
    <t>K12</t>
  </si>
  <si>
    <t>Treatment Conditions</t>
  </si>
  <si>
    <t>TNFa 10 ng/mL</t>
  </si>
  <si>
    <t>PMAi 125,000x</t>
  </si>
  <si>
    <t>6 hr pretreatment with MLN (then add every 24hr), then collect cells and SN 48hrs after reactivation</t>
  </si>
  <si>
    <t>Sample 1</t>
  </si>
  <si>
    <t>Reference Sample</t>
  </si>
  <si>
    <t>95.0</t>
  </si>
  <si>
    <t>RQ Min/Max Confidence Level</t>
  </si>
  <si>
    <t>18S</t>
  </si>
  <si>
    <t>Endogenous Control</t>
  </si>
  <si>
    <t>Singleplex</t>
  </si>
  <si>
    <t>Analysis Type</t>
  </si>
  <si>
    <t/>
  </si>
  <si>
    <t>GAG</t>
  </si>
  <si>
    <t>H3</t>
  </si>
  <si>
    <t>Sample 12</t>
  </si>
  <si>
    <t>C12</t>
  </si>
  <si>
    <t>B12</t>
  </si>
  <si>
    <t>Sample 11</t>
  </si>
  <si>
    <t>C11</t>
  </si>
  <si>
    <t>B11</t>
  </si>
  <si>
    <t>Sample 8</t>
  </si>
  <si>
    <t>C8</t>
  </si>
  <si>
    <t>B8</t>
  </si>
  <si>
    <t>Sample 7</t>
  </si>
  <si>
    <t>C7</t>
  </si>
  <si>
    <t>B7</t>
  </si>
  <si>
    <t>Sample 4</t>
  </si>
  <si>
    <t>C4</t>
  </si>
  <si>
    <t>B4</t>
  </si>
  <si>
    <t>Sample 3</t>
  </si>
  <si>
    <t>C3</t>
  </si>
  <si>
    <t>B3</t>
  </si>
  <si>
    <t>H2</t>
  </si>
  <si>
    <t>H1</t>
  </si>
  <si>
    <t>Sample 10</t>
  </si>
  <si>
    <t>C10</t>
  </si>
  <si>
    <t>B10</t>
  </si>
  <si>
    <t>Sample 9</t>
  </si>
  <si>
    <t>C9</t>
  </si>
  <si>
    <t>B9</t>
  </si>
  <si>
    <t>Sample 6</t>
  </si>
  <si>
    <t>C6</t>
  </si>
  <si>
    <t>B6</t>
  </si>
  <si>
    <t>Sample 5</t>
  </si>
  <si>
    <t>C5</t>
  </si>
  <si>
    <t>B5</t>
  </si>
  <si>
    <t>Sample 2</t>
  </si>
  <si>
    <t>C2</t>
  </si>
  <si>
    <t>B2</t>
  </si>
  <si>
    <t>C1</t>
  </si>
  <si>
    <t>B1</t>
  </si>
  <si>
    <t>Delta Delta Ct</t>
  </si>
  <si>
    <t>Delta Ct SE</t>
  </si>
  <si>
    <t>Delta Ct Mean</t>
  </si>
  <si>
    <t>Delta Ct</t>
  </si>
  <si>
    <t>log2(FC)</t>
  </si>
  <si>
    <t>FC (average)</t>
  </si>
  <si>
    <t>Fold Change</t>
  </si>
  <si>
    <t>ddCT</t>
  </si>
  <si>
    <t>d(CT-control)</t>
  </si>
  <si>
    <t>d(CT-Exp)</t>
  </si>
  <si>
    <t>Ct SD</t>
  </si>
  <si>
    <t>Ct Mean</t>
  </si>
  <si>
    <t>CT</t>
  </si>
  <si>
    <t>RQ Max</t>
  </si>
  <si>
    <t>RQ Min</t>
  </si>
  <si>
    <r>
      <t xml:space="preserve">RQ </t>
    </r>
    <r>
      <rPr>
        <sz val="10"/>
        <color indexed="62"/>
        <rFont val="Arial"/>
        <family val="2"/>
      </rPr>
      <t>(MEAN)</t>
    </r>
  </si>
  <si>
    <t>Target Name</t>
  </si>
  <si>
    <t>Sample Name</t>
  </si>
  <si>
    <t>Condition</t>
  </si>
  <si>
    <t>Well Position</t>
  </si>
  <si>
    <t>Well</t>
  </si>
  <si>
    <t>NTC</t>
  </si>
  <si>
    <t>well name</t>
  </si>
  <si>
    <t>Well name</t>
  </si>
  <si>
    <t>RQ (MEAN)</t>
  </si>
  <si>
    <t>d(CT-exp)</t>
  </si>
  <si>
    <t>d(CT-contorl)</t>
  </si>
  <si>
    <t xml:space="preserve">FC(Avg) </t>
  </si>
  <si>
    <t xml:space="preserve">Well name </t>
  </si>
  <si>
    <t>Fold change</t>
  </si>
  <si>
    <t>FC(average)</t>
  </si>
  <si>
    <t>(control)</t>
  </si>
  <si>
    <t>ACH2 DMSO DMSO</t>
  </si>
  <si>
    <t>ACH2 PMAi DMSO</t>
  </si>
  <si>
    <t xml:space="preserve">ACH2 DMSO MLN100 </t>
  </si>
  <si>
    <t xml:space="preserve">ACH2 PMAi MLN100 </t>
  </si>
  <si>
    <t xml:space="preserve">ACH2 DMSO MLN200 </t>
  </si>
  <si>
    <t xml:space="preserve">ACH2 PMAi MLN200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</si>
</sst>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7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color theme="4"/>
      <name val="Arial"/>
      <family val="2"/>
    </font>
    <font>
      <sz val="10"/>
      <color rgb="FFFF0000"/>
      <name val="Arial"/>
      <family val="2"/>
    </font>
    <font>
      <sz val="10"/>
      <color indexed="62"/>
      <name val="Arial"/>
      <family val="2"/>
    </font>
    <font>
      <sz val="12"/>
      <color rgb="FFFF0000"/>
      <name val="Calibri"/>
      <family val="2"/>
      <scheme val="minor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1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1" xfId="0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9" xfId="0" applyFill="1" applyBorder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/>
    <xf numFmtId="0" fontId="0" fillId="4" borderId="1" xfId="0" applyFill="1" applyBorder="1"/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0" fillId="4" borderId="9" xfId="0" applyFill="1" applyBorder="1"/>
    <xf numFmtId="0" fontId="1" fillId="0" borderId="0" xfId="1"/>
    <xf numFmtId="0" fontId="2" fillId="0" borderId="0" xfId="1" applyFont="1"/>
    <xf numFmtId="0" fontId="2" fillId="3" borderId="0" xfId="1" applyFont="1" applyFill="1"/>
    <xf numFmtId="0" fontId="2" fillId="5" borderId="0" xfId="1" applyFont="1" applyFill="1"/>
    <xf numFmtId="0" fontId="3" fillId="0" borderId="0" xfId="1" applyFont="1"/>
    <xf numFmtId="0" fontId="1" fillId="3" borderId="0" xfId="1" applyFill="1"/>
    <xf numFmtId="164" fontId="1" fillId="0" borderId="0" xfId="1" applyNumberFormat="1"/>
    <xf numFmtId="164" fontId="2" fillId="0" borderId="0" xfId="1" applyNumberFormat="1" applyFont="1"/>
    <xf numFmtId="164" fontId="2" fillId="3" borderId="0" xfId="1" applyNumberFormat="1" applyFont="1" applyFill="1"/>
    <xf numFmtId="164" fontId="2" fillId="5" borderId="0" xfId="1" applyNumberFormat="1" applyFont="1" applyFill="1"/>
    <xf numFmtId="164" fontId="2" fillId="3" borderId="13" xfId="1" applyNumberFormat="1" applyFont="1" applyFill="1" applyBorder="1"/>
    <xf numFmtId="164" fontId="2" fillId="5" borderId="13" xfId="1" applyNumberFormat="1" applyFont="1" applyFill="1" applyBorder="1"/>
    <xf numFmtId="164" fontId="2" fillId="0" borderId="13" xfId="1" applyNumberFormat="1" applyFont="1" applyBorder="1"/>
    <xf numFmtId="0" fontId="1" fillId="0" borderId="14" xfId="1" applyBorder="1"/>
    <xf numFmtId="164" fontId="1" fillId="0" borderId="14" xfId="1" applyNumberFormat="1" applyBorder="1"/>
    <xf numFmtId="164" fontId="2" fillId="0" borderId="14" xfId="1" applyNumberFormat="1" applyFont="1" applyBorder="1"/>
    <xf numFmtId="164" fontId="2" fillId="3" borderId="14" xfId="1" applyNumberFormat="1" applyFont="1" applyFill="1" applyBorder="1"/>
    <xf numFmtId="164" fontId="2" fillId="5" borderId="14" xfId="1" applyNumberFormat="1" applyFont="1" applyFill="1" applyBorder="1"/>
    <xf numFmtId="0" fontId="2" fillId="0" borderId="14" xfId="1" applyFont="1" applyBorder="1"/>
    <xf numFmtId="0" fontId="1" fillId="0" borderId="13" xfId="1" applyBorder="1"/>
    <xf numFmtId="0" fontId="2" fillId="0" borderId="13" xfId="1" applyFont="1" applyBorder="1"/>
    <xf numFmtId="164" fontId="0" fillId="0" borderId="0" xfId="0" applyNumberFormat="1"/>
    <xf numFmtId="0" fontId="6" fillId="0" borderId="0" xfId="0" applyFont="1"/>
    <xf numFmtId="0" fontId="1" fillId="0" borderId="0" xfId="0" applyFont="1"/>
    <xf numFmtId="0" fontId="6" fillId="0" borderId="0" xfId="1" applyFont="1"/>
    <xf numFmtId="0" fontId="1" fillId="0" borderId="13" xfId="0" applyFont="1" applyBorder="1"/>
    <xf numFmtId="0" fontId="0" fillId="0" borderId="13" xfId="0" applyBorder="1"/>
    <xf numFmtId="164" fontId="5" fillId="0" borderId="13" xfId="0" applyNumberFormat="1" applyFont="1" applyBorder="1"/>
    <xf numFmtId="164" fontId="0" fillId="0" borderId="13" xfId="0" applyNumberFormat="1" applyBorder="1"/>
    <xf numFmtId="164" fontId="2" fillId="6" borderId="13" xfId="1" applyNumberFormat="1" applyFont="1" applyFill="1" applyBorder="1"/>
    <xf numFmtId="164" fontId="5" fillId="0" borderId="0" xfId="0" applyNumberFormat="1" applyFont="1"/>
    <xf numFmtId="0" fontId="1" fillId="0" borderId="14" xfId="0" applyFont="1" applyBorder="1"/>
    <xf numFmtId="0" fontId="0" fillId="0" borderId="14" xfId="0" applyBorder="1"/>
    <xf numFmtId="164" fontId="5" fillId="0" borderId="14" xfId="0" applyNumberFormat="1" applyFont="1" applyBorder="1"/>
    <xf numFmtId="164" fontId="0" fillId="0" borderId="14" xfId="0" applyNumberFormat="1" applyBorder="1"/>
    <xf numFmtId="164" fontId="2" fillId="0" borderId="15" xfId="1" applyNumberFormat="1" applyFont="1" applyBorder="1"/>
    <xf numFmtId="0" fontId="2" fillId="7" borderId="13" xfId="1" applyFont="1" applyFill="1" applyBorder="1"/>
    <xf numFmtId="0" fontId="2" fillId="7" borderId="0" xfId="1" applyFont="1" applyFill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2">
    <cellStyle name="Normal" xfId="0" builtinId="0"/>
    <cellStyle name="Normal 2" xfId="1" xr:uid="{78EA842A-3DF4-9544-869B-D9584260FC7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C44DB-D963-D34C-A56F-5E69F10BF5EF}">
  <dimension ref="A1:O18"/>
  <sheetViews>
    <sheetView zoomScale="125" workbookViewId="0">
      <selection activeCell="B19" sqref="B19"/>
    </sheetView>
  </sheetViews>
  <sheetFormatPr baseColWidth="10" defaultRowHeight="16" x14ac:dyDescent="0.2"/>
  <cols>
    <col min="2" max="2" width="18" customWidth="1"/>
    <col min="3" max="3" width="3.83203125" customWidth="1"/>
  </cols>
  <sheetData>
    <row r="1" spans="1:15" x14ac:dyDescent="0.2">
      <c r="A1" t="s">
        <v>0</v>
      </c>
    </row>
    <row r="3" spans="1:15" x14ac:dyDescent="0.2">
      <c r="D3" t="s">
        <v>12</v>
      </c>
      <c r="E3" t="s">
        <v>13</v>
      </c>
      <c r="F3" t="s">
        <v>9</v>
      </c>
      <c r="G3" t="s">
        <v>14</v>
      </c>
      <c r="H3" t="s">
        <v>12</v>
      </c>
      <c r="I3" t="s">
        <v>13</v>
      </c>
      <c r="J3" t="s">
        <v>9</v>
      </c>
      <c r="K3" t="s">
        <v>14</v>
      </c>
      <c r="L3" t="s">
        <v>12</v>
      </c>
      <c r="M3" t="s">
        <v>13</v>
      </c>
      <c r="N3" t="s">
        <v>9</v>
      </c>
      <c r="O3" t="s">
        <v>14</v>
      </c>
    </row>
    <row r="4" spans="1:15" ht="17" thickBot="1" x14ac:dyDescent="0.25">
      <c r="D4">
        <v>1</v>
      </c>
      <c r="E4">
        <v>2</v>
      </c>
      <c r="F4">
        <v>3</v>
      </c>
      <c r="G4">
        <v>4</v>
      </c>
      <c r="H4">
        <v>5</v>
      </c>
      <c r="I4">
        <v>6</v>
      </c>
      <c r="J4">
        <v>7</v>
      </c>
      <c r="K4">
        <v>8</v>
      </c>
      <c r="L4">
        <v>9</v>
      </c>
      <c r="M4">
        <v>10</v>
      </c>
      <c r="N4">
        <v>11</v>
      </c>
      <c r="O4">
        <v>12</v>
      </c>
    </row>
    <row r="5" spans="1:15" x14ac:dyDescent="0.2">
      <c r="B5" s="1" t="s">
        <v>9</v>
      </c>
      <c r="C5" s="1" t="s">
        <v>1</v>
      </c>
      <c r="D5" s="12" t="s">
        <v>18</v>
      </c>
      <c r="E5" s="13" t="s">
        <v>19</v>
      </c>
      <c r="F5" s="13" t="s">
        <v>20</v>
      </c>
      <c r="G5" s="14" t="s">
        <v>21</v>
      </c>
      <c r="H5" s="3" t="s">
        <v>30</v>
      </c>
      <c r="I5" s="4" t="s">
        <v>31</v>
      </c>
      <c r="J5" s="4" t="s">
        <v>32</v>
      </c>
      <c r="K5" s="5" t="s">
        <v>33</v>
      </c>
      <c r="L5" s="21" t="s">
        <v>42</v>
      </c>
      <c r="M5" s="22" t="s">
        <v>43</v>
      </c>
      <c r="N5" s="22" t="s">
        <v>44</v>
      </c>
      <c r="O5" s="23" t="s">
        <v>45</v>
      </c>
    </row>
    <row r="6" spans="1:15" x14ac:dyDescent="0.2">
      <c r="B6" s="1" t="s">
        <v>10</v>
      </c>
      <c r="C6" s="1" t="s">
        <v>2</v>
      </c>
      <c r="D6" s="15" t="s">
        <v>22</v>
      </c>
      <c r="E6" s="16" t="s">
        <v>23</v>
      </c>
      <c r="F6" s="16" t="s">
        <v>24</v>
      </c>
      <c r="G6" s="17" t="s">
        <v>25</v>
      </c>
      <c r="H6" s="6" t="s">
        <v>34</v>
      </c>
      <c r="I6" s="7" t="s">
        <v>35</v>
      </c>
      <c r="J6" s="7" t="s">
        <v>36</v>
      </c>
      <c r="K6" s="8" t="s">
        <v>37</v>
      </c>
      <c r="L6" s="24" t="s">
        <v>46</v>
      </c>
      <c r="M6" s="25" t="s">
        <v>47</v>
      </c>
      <c r="N6" s="25" t="s">
        <v>48</v>
      </c>
      <c r="O6" s="26" t="s">
        <v>49</v>
      </c>
    </row>
    <row r="7" spans="1:15" ht="17" thickBot="1" x14ac:dyDescent="0.25">
      <c r="B7" s="1" t="s">
        <v>11</v>
      </c>
      <c r="C7" s="1" t="s">
        <v>3</v>
      </c>
      <c r="D7" s="18" t="s">
        <v>26</v>
      </c>
      <c r="E7" s="19" t="s">
        <v>27</v>
      </c>
      <c r="F7" s="19" t="s">
        <v>28</v>
      </c>
      <c r="G7" s="20" t="s">
        <v>29</v>
      </c>
      <c r="H7" s="9" t="s">
        <v>38</v>
      </c>
      <c r="I7" s="10" t="s">
        <v>39</v>
      </c>
      <c r="J7" s="10" t="s">
        <v>40</v>
      </c>
      <c r="K7" s="11" t="s">
        <v>41</v>
      </c>
      <c r="L7" s="27" t="s">
        <v>50</v>
      </c>
      <c r="M7" s="28" t="s">
        <v>51</v>
      </c>
      <c r="N7" s="28" t="s">
        <v>52</v>
      </c>
      <c r="O7" s="29" t="s">
        <v>53</v>
      </c>
    </row>
    <row r="8" spans="1:15" x14ac:dyDescent="0.2">
      <c r="C8" s="1" t="s">
        <v>4</v>
      </c>
      <c r="D8" s="68" t="s">
        <v>15</v>
      </c>
      <c r="E8" s="69"/>
      <c r="F8" s="69"/>
      <c r="G8" s="70"/>
      <c r="H8" s="68" t="s">
        <v>16</v>
      </c>
      <c r="I8" s="69"/>
      <c r="J8" s="69"/>
      <c r="K8" s="70"/>
      <c r="L8" s="68" t="s">
        <v>17</v>
      </c>
      <c r="M8" s="69"/>
      <c r="N8" s="69"/>
      <c r="O8" s="70"/>
    </row>
    <row r="9" spans="1:15" x14ac:dyDescent="0.2">
      <c r="C9" s="1" t="s">
        <v>5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 x14ac:dyDescent="0.2">
      <c r="C10" s="1" t="s">
        <v>6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5" x14ac:dyDescent="0.2">
      <c r="C11" s="1" t="s">
        <v>7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 x14ac:dyDescent="0.2">
      <c r="C12" s="1" t="s">
        <v>8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5" x14ac:dyDescent="0.2">
      <c r="C13" s="1"/>
    </row>
    <row r="14" spans="1:15" x14ac:dyDescent="0.2">
      <c r="B14" t="s">
        <v>54</v>
      </c>
    </row>
    <row r="15" spans="1:15" x14ac:dyDescent="0.2">
      <c r="B15" t="s">
        <v>55</v>
      </c>
    </row>
    <row r="16" spans="1:15" x14ac:dyDescent="0.2">
      <c r="B16" t="s">
        <v>56</v>
      </c>
    </row>
    <row r="18" spans="2:2" x14ac:dyDescent="0.2">
      <c r="B18" t="s">
        <v>57</v>
      </c>
    </row>
  </sheetData>
  <mergeCells count="3">
    <mergeCell ref="D8:G8"/>
    <mergeCell ref="H8:K8"/>
    <mergeCell ref="L8:O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F08595-FA3E-2941-B14D-B703E866254F}">
  <dimension ref="A1:AE45"/>
  <sheetViews>
    <sheetView topLeftCell="A24" zoomScale="150" workbookViewId="0">
      <selection activeCell="A41" sqref="A41:XFD75"/>
    </sheetView>
  </sheetViews>
  <sheetFormatPr baseColWidth="10" defaultColWidth="8.83203125" defaultRowHeight="16" x14ac:dyDescent="0.2"/>
  <cols>
    <col min="1" max="1" width="14.83203125" customWidth="1"/>
    <col min="2" max="2" width="9.6640625" bestFit="1" customWidth="1"/>
    <col min="3" max="3" width="8.83203125" customWidth="1"/>
    <col min="4" max="4" width="11.83203125" bestFit="1" customWidth="1"/>
    <col min="5" max="5" width="12.5" bestFit="1" customWidth="1"/>
    <col min="6" max="6" width="11.5" bestFit="1" customWidth="1"/>
    <col min="7" max="7" width="10" bestFit="1" customWidth="1"/>
    <col min="8" max="8" width="8.83203125" customWidth="1"/>
  </cols>
  <sheetData>
    <row r="1" spans="1:31" x14ac:dyDescent="0.2">
      <c r="A1" s="52" t="s">
        <v>124</v>
      </c>
      <c r="B1" s="52" t="s">
        <v>129</v>
      </c>
      <c r="C1" s="52" t="s">
        <v>126</v>
      </c>
      <c r="D1" s="52" t="s">
        <v>125</v>
      </c>
      <c r="E1" s="52" t="s">
        <v>123</v>
      </c>
      <c r="F1" s="52" t="s">
        <v>122</v>
      </c>
      <c r="G1" s="52" t="s">
        <v>130</v>
      </c>
      <c r="H1" s="52" t="s">
        <v>120</v>
      </c>
      <c r="I1" s="52" t="s">
        <v>119</v>
      </c>
      <c r="J1" s="52" t="s">
        <v>118</v>
      </c>
      <c r="K1" s="52" t="s">
        <v>117</v>
      </c>
      <c r="L1" s="52" t="s">
        <v>116</v>
      </c>
      <c r="M1" s="52" t="s">
        <v>131</v>
      </c>
      <c r="N1" s="52" t="s">
        <v>132</v>
      </c>
      <c r="O1" s="52" t="s">
        <v>113</v>
      </c>
      <c r="P1" s="52" t="s">
        <v>112</v>
      </c>
      <c r="Q1" s="52" t="s">
        <v>133</v>
      </c>
      <c r="R1" s="52" t="s">
        <v>110</v>
      </c>
    </row>
    <row r="2" spans="1:31" x14ac:dyDescent="0.2">
      <c r="C2">
        <v>85</v>
      </c>
      <c r="D2" t="s">
        <v>88</v>
      </c>
      <c r="E2" t="s">
        <v>127</v>
      </c>
      <c r="F2" t="s">
        <v>62</v>
      </c>
      <c r="H2" t="s">
        <v>66</v>
      </c>
      <c r="I2" t="s">
        <v>66</v>
      </c>
      <c r="J2" s="51">
        <v>33.314151763916016</v>
      </c>
      <c r="K2" t="s">
        <v>66</v>
      </c>
      <c r="L2" t="s">
        <v>66</v>
      </c>
      <c r="M2" t="s">
        <v>66</v>
      </c>
      <c r="N2" t="s">
        <v>66</v>
      </c>
      <c r="O2" t="s">
        <v>66</v>
      </c>
      <c r="W2" s="51"/>
      <c r="AB2" s="51"/>
      <c r="AC2" s="51"/>
      <c r="AD2" s="51"/>
      <c r="AE2" s="51"/>
    </row>
    <row r="3" spans="1:31" x14ac:dyDescent="0.2">
      <c r="C3">
        <v>86</v>
      </c>
      <c r="D3" t="s">
        <v>87</v>
      </c>
      <c r="E3" t="s">
        <v>127</v>
      </c>
      <c r="F3" t="s">
        <v>62</v>
      </c>
      <c r="H3" t="s">
        <v>66</v>
      </c>
      <c r="I3" t="s">
        <v>66</v>
      </c>
      <c r="J3" s="51">
        <v>33.793975830078125</v>
      </c>
      <c r="K3" t="s">
        <v>66</v>
      </c>
      <c r="L3" t="s">
        <v>66</v>
      </c>
      <c r="M3" t="s">
        <v>66</v>
      </c>
      <c r="N3" t="s">
        <v>66</v>
      </c>
      <c r="O3" t="s">
        <v>66</v>
      </c>
      <c r="W3" s="51"/>
      <c r="AB3" s="51"/>
      <c r="AC3" s="51"/>
      <c r="AD3" s="51"/>
      <c r="AE3" s="51"/>
    </row>
    <row r="4" spans="1:31" x14ac:dyDescent="0.2">
      <c r="C4">
        <v>87</v>
      </c>
      <c r="D4" t="s">
        <v>68</v>
      </c>
      <c r="E4" t="s">
        <v>127</v>
      </c>
      <c r="F4" t="s">
        <v>62</v>
      </c>
      <c r="H4" t="s">
        <v>66</v>
      </c>
      <c r="I4" t="s">
        <v>66</v>
      </c>
      <c r="J4" s="51">
        <v>33.715377807617188</v>
      </c>
      <c r="K4" t="s">
        <v>66</v>
      </c>
      <c r="L4" t="s">
        <v>66</v>
      </c>
      <c r="M4" t="s">
        <v>66</v>
      </c>
      <c r="N4" t="s">
        <v>66</v>
      </c>
      <c r="O4" t="s">
        <v>66</v>
      </c>
      <c r="W4" s="51"/>
      <c r="AB4" s="51"/>
      <c r="AC4" s="51"/>
      <c r="AD4" s="51"/>
    </row>
    <row r="5" spans="1:31" x14ac:dyDescent="0.2">
      <c r="B5" s="53" t="s">
        <v>18</v>
      </c>
      <c r="C5">
        <v>1</v>
      </c>
      <c r="D5" t="s">
        <v>18</v>
      </c>
      <c r="E5" t="s">
        <v>58</v>
      </c>
      <c r="F5" t="s">
        <v>62</v>
      </c>
      <c r="H5" t="s">
        <v>66</v>
      </c>
      <c r="I5" t="s">
        <v>66</v>
      </c>
      <c r="J5" s="51">
        <v>9.071990966796875</v>
      </c>
      <c r="K5" s="51">
        <v>8.5765220000000006</v>
      </c>
      <c r="L5" s="51">
        <v>0.42990613</v>
      </c>
      <c r="M5" t="s">
        <v>66</v>
      </c>
      <c r="N5" t="s">
        <v>66</v>
      </c>
      <c r="O5" t="s">
        <v>66</v>
      </c>
      <c r="W5" s="51"/>
      <c r="AB5" s="51"/>
      <c r="AC5" s="51"/>
      <c r="AD5" s="51"/>
    </row>
    <row r="6" spans="1:31" x14ac:dyDescent="0.2">
      <c r="B6" s="53" t="s">
        <v>18</v>
      </c>
      <c r="C6">
        <v>13</v>
      </c>
      <c r="D6" t="s">
        <v>105</v>
      </c>
      <c r="E6" t="s">
        <v>58</v>
      </c>
      <c r="F6" t="s">
        <v>62</v>
      </c>
      <c r="H6" t="s">
        <v>66</v>
      </c>
      <c r="I6" t="s">
        <v>66</v>
      </c>
      <c r="J6" s="51">
        <v>8.3552789688110352</v>
      </c>
      <c r="K6" s="51">
        <v>8.5765220000000006</v>
      </c>
      <c r="L6" s="51">
        <v>0.42990613</v>
      </c>
      <c r="M6" t="s">
        <v>66</v>
      </c>
      <c r="N6" t="s">
        <v>66</v>
      </c>
      <c r="O6" t="s">
        <v>66</v>
      </c>
      <c r="W6" s="51"/>
      <c r="AB6" s="51"/>
      <c r="AC6" s="51"/>
      <c r="AD6" s="51"/>
    </row>
    <row r="7" spans="1:31" x14ac:dyDescent="0.2">
      <c r="B7" s="53" t="s">
        <v>18</v>
      </c>
      <c r="C7">
        <v>25</v>
      </c>
      <c r="D7" t="s">
        <v>104</v>
      </c>
      <c r="E7" t="s">
        <v>58</v>
      </c>
      <c r="F7" t="s">
        <v>62</v>
      </c>
      <c r="H7" t="s">
        <v>66</v>
      </c>
      <c r="I7" t="s">
        <v>66</v>
      </c>
      <c r="J7" s="51">
        <v>8.3022947311401367</v>
      </c>
      <c r="K7" s="51">
        <v>8.5765220000000006</v>
      </c>
      <c r="L7" s="51">
        <v>0.42990613</v>
      </c>
      <c r="M7" t="s">
        <v>66</v>
      </c>
      <c r="N7" t="s">
        <v>66</v>
      </c>
      <c r="O7" t="s">
        <v>66</v>
      </c>
      <c r="W7" s="51"/>
      <c r="AB7" s="51"/>
      <c r="AC7" s="51"/>
      <c r="AD7" s="51"/>
    </row>
    <row r="8" spans="1:31" x14ac:dyDescent="0.2">
      <c r="B8" s="53" t="s">
        <v>19</v>
      </c>
      <c r="C8">
        <v>2</v>
      </c>
      <c r="D8" t="s">
        <v>19</v>
      </c>
      <c r="E8" t="s">
        <v>101</v>
      </c>
      <c r="F8" t="s">
        <v>62</v>
      </c>
      <c r="H8" t="s">
        <v>66</v>
      </c>
      <c r="I8" t="s">
        <v>66</v>
      </c>
      <c r="J8" s="51">
        <v>8.2664957046508789</v>
      </c>
      <c r="K8" s="51">
        <v>8.0567449999999994</v>
      </c>
      <c r="L8" s="51">
        <v>0.18562298999999999</v>
      </c>
      <c r="M8" t="s">
        <v>66</v>
      </c>
      <c r="N8" t="s">
        <v>66</v>
      </c>
      <c r="O8" t="s">
        <v>66</v>
      </c>
      <c r="W8" s="51"/>
      <c r="AB8" s="51"/>
      <c r="AC8" s="51"/>
      <c r="AD8" s="51"/>
    </row>
    <row r="9" spans="1:31" x14ac:dyDescent="0.2">
      <c r="B9" s="53" t="s">
        <v>19</v>
      </c>
      <c r="C9">
        <v>14</v>
      </c>
      <c r="D9" t="s">
        <v>103</v>
      </c>
      <c r="E9" t="s">
        <v>101</v>
      </c>
      <c r="F9" t="s">
        <v>62</v>
      </c>
      <c r="H9" t="s">
        <v>66</v>
      </c>
      <c r="I9" t="s">
        <v>66</v>
      </c>
      <c r="J9" s="51">
        <v>7.913668155670166</v>
      </c>
      <c r="K9" s="51">
        <v>8.0567449999999994</v>
      </c>
      <c r="L9" s="51">
        <v>0.18562298999999999</v>
      </c>
      <c r="M9" t="s">
        <v>66</v>
      </c>
      <c r="N9" t="s">
        <v>66</v>
      </c>
      <c r="O9" t="s">
        <v>66</v>
      </c>
      <c r="W9" s="51"/>
      <c r="AB9" s="51"/>
      <c r="AC9" s="51"/>
      <c r="AD9" s="51"/>
    </row>
    <row r="10" spans="1:31" x14ac:dyDescent="0.2">
      <c r="B10" s="53" t="s">
        <v>19</v>
      </c>
      <c r="C10">
        <v>26</v>
      </c>
      <c r="D10" t="s">
        <v>102</v>
      </c>
      <c r="E10" t="s">
        <v>101</v>
      </c>
      <c r="F10" t="s">
        <v>62</v>
      </c>
      <c r="H10" t="s">
        <v>66</v>
      </c>
      <c r="I10" t="s">
        <v>66</v>
      </c>
      <c r="J10" s="51">
        <v>7.9900708198547363</v>
      </c>
      <c r="K10" s="51">
        <v>8.0567449999999994</v>
      </c>
      <c r="L10" s="51">
        <v>0.18562298999999999</v>
      </c>
      <c r="M10" t="s">
        <v>66</v>
      </c>
      <c r="N10" t="s">
        <v>66</v>
      </c>
      <c r="O10" t="s">
        <v>66</v>
      </c>
      <c r="W10" s="51"/>
      <c r="AB10" s="51"/>
      <c r="AC10" s="51"/>
      <c r="AD10" s="51"/>
    </row>
    <row r="11" spans="1:31" x14ac:dyDescent="0.2">
      <c r="B11" s="53" t="s">
        <v>20</v>
      </c>
      <c r="C11">
        <v>3</v>
      </c>
      <c r="D11" t="s">
        <v>20</v>
      </c>
      <c r="E11" t="s">
        <v>84</v>
      </c>
      <c r="F11" t="s">
        <v>62</v>
      </c>
      <c r="H11" t="s">
        <v>66</v>
      </c>
      <c r="I11" t="s">
        <v>66</v>
      </c>
      <c r="J11" s="51">
        <v>8.5050268173217773</v>
      </c>
      <c r="K11" s="51">
        <v>8.2065959999999993</v>
      </c>
      <c r="L11" s="51">
        <v>0.27630474999999999</v>
      </c>
      <c r="M11" t="s">
        <v>66</v>
      </c>
      <c r="N11" t="s">
        <v>66</v>
      </c>
      <c r="O11" t="s">
        <v>66</v>
      </c>
      <c r="W11" s="51"/>
      <c r="AB11" s="51"/>
      <c r="AC11" s="51"/>
      <c r="AD11" s="51"/>
    </row>
    <row r="12" spans="1:31" x14ac:dyDescent="0.2">
      <c r="B12" s="53" t="s">
        <v>20</v>
      </c>
      <c r="C12">
        <v>15</v>
      </c>
      <c r="D12" t="s">
        <v>86</v>
      </c>
      <c r="E12" t="s">
        <v>84</v>
      </c>
      <c r="F12" t="s">
        <v>62</v>
      </c>
      <c r="H12" t="s">
        <v>66</v>
      </c>
      <c r="I12" t="s">
        <v>66</v>
      </c>
      <c r="J12" s="51">
        <v>7.9596633911132812</v>
      </c>
      <c r="K12" s="51">
        <v>8.2065959999999993</v>
      </c>
      <c r="L12" s="51">
        <v>0.27630474999999999</v>
      </c>
      <c r="M12" t="s">
        <v>66</v>
      </c>
      <c r="N12" t="s">
        <v>66</v>
      </c>
      <c r="O12" t="s">
        <v>66</v>
      </c>
      <c r="W12" s="51"/>
      <c r="AB12" s="51"/>
      <c r="AC12" s="51"/>
      <c r="AD12" s="51"/>
    </row>
    <row r="13" spans="1:31" x14ac:dyDescent="0.2">
      <c r="B13" s="53" t="s">
        <v>20</v>
      </c>
      <c r="C13">
        <v>27</v>
      </c>
      <c r="D13" t="s">
        <v>85</v>
      </c>
      <c r="E13" t="s">
        <v>84</v>
      </c>
      <c r="F13" t="s">
        <v>62</v>
      </c>
      <c r="H13" t="s">
        <v>66</v>
      </c>
      <c r="I13" t="s">
        <v>66</v>
      </c>
      <c r="J13" s="51">
        <v>8.1550989151000977</v>
      </c>
      <c r="K13" s="51">
        <v>8.2065959999999993</v>
      </c>
      <c r="L13" s="51">
        <v>0.27630474999999999</v>
      </c>
      <c r="M13" t="s">
        <v>66</v>
      </c>
      <c r="N13" t="s">
        <v>66</v>
      </c>
      <c r="O13" t="s">
        <v>66</v>
      </c>
      <c r="W13" s="51"/>
      <c r="AB13" s="51"/>
      <c r="AC13" s="51"/>
      <c r="AD13" s="51"/>
    </row>
    <row r="14" spans="1:31" x14ac:dyDescent="0.2">
      <c r="B14" s="53" t="s">
        <v>21</v>
      </c>
      <c r="C14">
        <v>4</v>
      </c>
      <c r="D14" t="s">
        <v>21</v>
      </c>
      <c r="E14" t="s">
        <v>81</v>
      </c>
      <c r="F14" t="s">
        <v>62</v>
      </c>
      <c r="H14" t="s">
        <v>66</v>
      </c>
      <c r="I14" t="s">
        <v>66</v>
      </c>
      <c r="J14" s="51">
        <v>9.4692811965942383</v>
      </c>
      <c r="K14" s="51">
        <v>9.2054720000000003</v>
      </c>
      <c r="L14" s="51">
        <v>0.24537640999999999</v>
      </c>
      <c r="M14" t="s">
        <v>66</v>
      </c>
      <c r="N14" t="s">
        <v>66</v>
      </c>
      <c r="O14" t="s">
        <v>66</v>
      </c>
      <c r="W14" s="51"/>
      <c r="AB14" s="51"/>
      <c r="AC14" s="51"/>
      <c r="AD14" s="51"/>
    </row>
    <row r="15" spans="1:31" x14ac:dyDescent="0.2">
      <c r="B15" s="53" t="s">
        <v>21</v>
      </c>
      <c r="C15">
        <v>16</v>
      </c>
      <c r="D15" t="s">
        <v>83</v>
      </c>
      <c r="E15" t="s">
        <v>81</v>
      </c>
      <c r="F15" t="s">
        <v>62</v>
      </c>
      <c r="H15" t="s">
        <v>66</v>
      </c>
      <c r="I15" t="s">
        <v>66</v>
      </c>
      <c r="J15" s="51">
        <v>8.9840507507324219</v>
      </c>
      <c r="K15" s="51">
        <v>9.2054720000000003</v>
      </c>
      <c r="L15" s="51">
        <v>0.24537640999999999</v>
      </c>
      <c r="M15" t="s">
        <v>66</v>
      </c>
      <c r="N15" t="s">
        <v>66</v>
      </c>
      <c r="O15" t="s">
        <v>66</v>
      </c>
      <c r="W15" s="51"/>
      <c r="AB15" s="51"/>
      <c r="AC15" s="51"/>
      <c r="AD15" s="51"/>
    </row>
    <row r="16" spans="1:31" x14ac:dyDescent="0.2">
      <c r="B16" s="53" t="s">
        <v>21</v>
      </c>
      <c r="C16">
        <v>28</v>
      </c>
      <c r="D16" t="s">
        <v>82</v>
      </c>
      <c r="E16" t="s">
        <v>81</v>
      </c>
      <c r="F16" t="s">
        <v>62</v>
      </c>
      <c r="H16" t="s">
        <v>66</v>
      </c>
      <c r="I16" t="s">
        <v>66</v>
      </c>
      <c r="J16" s="51">
        <v>9.1630868911743164</v>
      </c>
      <c r="K16" s="51">
        <v>9.2054720000000003</v>
      </c>
      <c r="L16" s="51">
        <v>0.24537640999999999</v>
      </c>
      <c r="M16" t="s">
        <v>66</v>
      </c>
      <c r="N16" t="s">
        <v>66</v>
      </c>
      <c r="O16" t="s">
        <v>66</v>
      </c>
      <c r="W16" s="51"/>
      <c r="AB16" s="51"/>
      <c r="AC16" s="51"/>
      <c r="AD16" s="51"/>
    </row>
    <row r="17" spans="2:30" x14ac:dyDescent="0.2">
      <c r="B17" s="53" t="s">
        <v>22</v>
      </c>
      <c r="C17">
        <v>5</v>
      </c>
      <c r="D17" t="s">
        <v>22</v>
      </c>
      <c r="E17" t="s">
        <v>98</v>
      </c>
      <c r="F17" t="s">
        <v>62</v>
      </c>
      <c r="H17" t="s">
        <v>66</v>
      </c>
      <c r="I17" t="s">
        <v>66</v>
      </c>
      <c r="J17" s="51">
        <v>7.5648298263549805</v>
      </c>
      <c r="K17" s="51">
        <v>7.6366981999999997</v>
      </c>
      <c r="L17" s="51">
        <v>0.13838705000000001</v>
      </c>
      <c r="M17" t="s">
        <v>66</v>
      </c>
      <c r="N17" t="s">
        <v>66</v>
      </c>
      <c r="O17" t="s">
        <v>66</v>
      </c>
      <c r="W17" s="51"/>
      <c r="AB17" s="51"/>
      <c r="AC17" s="51"/>
      <c r="AD17" s="51"/>
    </row>
    <row r="18" spans="2:30" x14ac:dyDescent="0.2">
      <c r="B18" s="53" t="s">
        <v>22</v>
      </c>
      <c r="C18">
        <v>17</v>
      </c>
      <c r="D18" t="s">
        <v>100</v>
      </c>
      <c r="E18" t="s">
        <v>98</v>
      </c>
      <c r="F18" t="s">
        <v>62</v>
      </c>
      <c r="H18" t="s">
        <v>66</v>
      </c>
      <c r="I18" t="s">
        <v>66</v>
      </c>
      <c r="J18" s="51">
        <v>7.5490322113037109</v>
      </c>
      <c r="K18" s="51">
        <v>7.6366981999999997</v>
      </c>
      <c r="L18" s="51">
        <v>0.13838705000000001</v>
      </c>
      <c r="M18" t="s">
        <v>66</v>
      </c>
      <c r="N18" t="s">
        <v>66</v>
      </c>
      <c r="O18" t="s">
        <v>66</v>
      </c>
      <c r="W18" s="51"/>
      <c r="AB18" s="51"/>
      <c r="AC18" s="51"/>
      <c r="AD18" s="51"/>
    </row>
    <row r="19" spans="2:30" x14ac:dyDescent="0.2">
      <c r="B19" s="53" t="s">
        <v>22</v>
      </c>
      <c r="C19">
        <v>29</v>
      </c>
      <c r="D19" t="s">
        <v>99</v>
      </c>
      <c r="E19" t="s">
        <v>98</v>
      </c>
      <c r="F19" t="s">
        <v>62</v>
      </c>
      <c r="H19" t="s">
        <v>66</v>
      </c>
      <c r="I19" t="s">
        <v>66</v>
      </c>
      <c r="J19" s="51">
        <v>7.7962336540222168</v>
      </c>
      <c r="K19" s="51">
        <v>7.6366981999999997</v>
      </c>
      <c r="L19" s="51">
        <v>0.13838705000000001</v>
      </c>
      <c r="M19" t="s">
        <v>66</v>
      </c>
      <c r="N19" t="s">
        <v>66</v>
      </c>
      <c r="O19" t="s">
        <v>66</v>
      </c>
      <c r="W19" s="51"/>
      <c r="AB19" s="51"/>
      <c r="AC19" s="51"/>
      <c r="AD19" s="51"/>
    </row>
    <row r="20" spans="2:30" x14ac:dyDescent="0.2">
      <c r="B20" s="53" t="s">
        <v>23</v>
      </c>
      <c r="C20">
        <v>6</v>
      </c>
      <c r="D20" t="s">
        <v>23</v>
      </c>
      <c r="E20" t="s">
        <v>95</v>
      </c>
      <c r="F20" t="s">
        <v>62</v>
      </c>
      <c r="H20" t="s">
        <v>66</v>
      </c>
      <c r="I20" t="s">
        <v>66</v>
      </c>
      <c r="J20" s="51">
        <v>7.8845829963684082</v>
      </c>
      <c r="K20" s="51">
        <v>7.6787286000000003</v>
      </c>
      <c r="L20" s="51">
        <v>0.20498548</v>
      </c>
      <c r="M20" t="s">
        <v>66</v>
      </c>
      <c r="N20" t="s">
        <v>66</v>
      </c>
      <c r="O20" t="s">
        <v>66</v>
      </c>
      <c r="W20" s="51"/>
      <c r="AB20" s="51"/>
      <c r="AC20" s="51"/>
      <c r="AD20" s="51"/>
    </row>
    <row r="21" spans="2:30" x14ac:dyDescent="0.2">
      <c r="B21" s="53" t="s">
        <v>23</v>
      </c>
      <c r="C21">
        <v>18</v>
      </c>
      <c r="D21" t="s">
        <v>97</v>
      </c>
      <c r="E21" t="s">
        <v>95</v>
      </c>
      <c r="F21" t="s">
        <v>62</v>
      </c>
      <c r="H21" t="s">
        <v>66</v>
      </c>
      <c r="I21" t="s">
        <v>66</v>
      </c>
      <c r="J21" s="51">
        <v>7.6769809722900391</v>
      </c>
      <c r="K21" s="51">
        <v>7.6787286000000003</v>
      </c>
      <c r="L21" s="51">
        <v>0.20498548</v>
      </c>
      <c r="M21" t="s">
        <v>66</v>
      </c>
      <c r="N21" t="s">
        <v>66</v>
      </c>
      <c r="O21" t="s">
        <v>66</v>
      </c>
      <c r="W21" s="51"/>
      <c r="AB21" s="51"/>
      <c r="AC21" s="51"/>
      <c r="AD21" s="51"/>
    </row>
    <row r="22" spans="2:30" x14ac:dyDescent="0.2">
      <c r="B22" s="53" t="s">
        <v>23</v>
      </c>
      <c r="C22">
        <v>30</v>
      </c>
      <c r="D22" t="s">
        <v>96</v>
      </c>
      <c r="E22" t="s">
        <v>95</v>
      </c>
      <c r="F22" t="s">
        <v>62</v>
      </c>
      <c r="H22" t="s">
        <v>66</v>
      </c>
      <c r="I22" t="s">
        <v>66</v>
      </c>
      <c r="J22" s="51">
        <v>7.4746232032775879</v>
      </c>
      <c r="K22" s="51">
        <v>7.6787286000000003</v>
      </c>
      <c r="L22" s="51">
        <v>0.20498548</v>
      </c>
      <c r="M22" t="s">
        <v>66</v>
      </c>
      <c r="N22" t="s">
        <v>66</v>
      </c>
      <c r="O22" t="s">
        <v>66</v>
      </c>
      <c r="W22" s="51"/>
      <c r="AB22" s="51"/>
      <c r="AC22" s="51"/>
      <c r="AD22" s="51"/>
    </row>
    <row r="23" spans="2:30" x14ac:dyDescent="0.2">
      <c r="B23" s="53" t="s">
        <v>24</v>
      </c>
      <c r="C23">
        <v>7</v>
      </c>
      <c r="D23" t="s">
        <v>24</v>
      </c>
      <c r="E23" t="s">
        <v>78</v>
      </c>
      <c r="F23" t="s">
        <v>62</v>
      </c>
      <c r="H23" t="s">
        <v>66</v>
      </c>
      <c r="I23" t="s">
        <v>66</v>
      </c>
      <c r="J23" s="51">
        <v>7.9612574577331543</v>
      </c>
      <c r="K23" s="51">
        <v>7.7758756</v>
      </c>
      <c r="L23" s="51">
        <v>0.25627761999999998</v>
      </c>
      <c r="M23" t="s">
        <v>66</v>
      </c>
      <c r="N23" t="s">
        <v>66</v>
      </c>
      <c r="O23" t="s">
        <v>66</v>
      </c>
      <c r="W23" s="51"/>
      <c r="AB23" s="51"/>
      <c r="AC23" s="51"/>
      <c r="AD23" s="51"/>
    </row>
    <row r="24" spans="2:30" x14ac:dyDescent="0.2">
      <c r="B24" s="53" t="s">
        <v>24</v>
      </c>
      <c r="C24">
        <v>19</v>
      </c>
      <c r="D24" t="s">
        <v>80</v>
      </c>
      <c r="E24" t="s">
        <v>78</v>
      </c>
      <c r="F24" t="s">
        <v>62</v>
      </c>
      <c r="H24" t="s">
        <v>66</v>
      </c>
      <c r="I24" t="s">
        <v>66</v>
      </c>
      <c r="J24" s="51">
        <v>7.8829436302185059</v>
      </c>
      <c r="K24" s="51">
        <v>7.7758756</v>
      </c>
      <c r="L24" s="51">
        <v>0.25627761999999998</v>
      </c>
      <c r="M24" t="s">
        <v>66</v>
      </c>
      <c r="N24" t="s">
        <v>66</v>
      </c>
      <c r="O24" t="s">
        <v>66</v>
      </c>
      <c r="W24" s="51"/>
      <c r="AB24" s="51"/>
      <c r="AC24" s="51"/>
      <c r="AD24" s="51"/>
    </row>
    <row r="25" spans="2:30" x14ac:dyDescent="0.2">
      <c r="B25" s="53" t="s">
        <v>24</v>
      </c>
      <c r="C25">
        <v>31</v>
      </c>
      <c r="D25" t="s">
        <v>79</v>
      </c>
      <c r="E25" t="s">
        <v>78</v>
      </c>
      <c r="F25" t="s">
        <v>62</v>
      </c>
      <c r="H25" t="s">
        <v>66</v>
      </c>
      <c r="I25" t="s">
        <v>66</v>
      </c>
      <c r="J25" s="51">
        <v>7.483426570892334</v>
      </c>
      <c r="K25" s="51">
        <v>7.7758756</v>
      </c>
      <c r="L25" s="51">
        <v>0.25627761999999998</v>
      </c>
      <c r="M25" t="s">
        <v>66</v>
      </c>
      <c r="N25" t="s">
        <v>66</v>
      </c>
      <c r="O25" t="s">
        <v>66</v>
      </c>
      <c r="W25" s="51"/>
      <c r="AB25" s="51"/>
      <c r="AC25" s="51"/>
      <c r="AD25" s="51"/>
    </row>
    <row r="26" spans="2:30" x14ac:dyDescent="0.2">
      <c r="B26" s="53" t="s">
        <v>25</v>
      </c>
      <c r="C26">
        <v>8</v>
      </c>
      <c r="D26" t="s">
        <v>25</v>
      </c>
      <c r="E26" t="s">
        <v>75</v>
      </c>
      <c r="F26" t="s">
        <v>62</v>
      </c>
      <c r="H26" t="s">
        <v>66</v>
      </c>
      <c r="I26" t="s">
        <v>66</v>
      </c>
      <c r="J26" s="51">
        <v>8.9661788940429688</v>
      </c>
      <c r="K26" s="51">
        <v>8.8302340000000008</v>
      </c>
      <c r="L26" s="51">
        <v>0.11933027</v>
      </c>
      <c r="M26" t="s">
        <v>66</v>
      </c>
      <c r="N26" t="s">
        <v>66</v>
      </c>
      <c r="O26" t="s">
        <v>66</v>
      </c>
      <c r="W26" s="51"/>
      <c r="AB26" s="51"/>
      <c r="AC26" s="51"/>
      <c r="AD26" s="51"/>
    </row>
    <row r="27" spans="2:30" x14ac:dyDescent="0.2">
      <c r="B27" s="53" t="s">
        <v>25</v>
      </c>
      <c r="C27">
        <v>20</v>
      </c>
      <c r="D27" t="s">
        <v>77</v>
      </c>
      <c r="E27" t="s">
        <v>75</v>
      </c>
      <c r="F27" t="s">
        <v>62</v>
      </c>
      <c r="H27" t="s">
        <v>66</v>
      </c>
      <c r="I27" t="s">
        <v>66</v>
      </c>
      <c r="J27" s="51">
        <v>8.7817211151123047</v>
      </c>
      <c r="K27" s="51">
        <v>8.8302340000000008</v>
      </c>
      <c r="L27" s="51">
        <v>0.11933027</v>
      </c>
      <c r="M27" t="s">
        <v>66</v>
      </c>
      <c r="N27" t="s">
        <v>66</v>
      </c>
      <c r="O27" t="s">
        <v>66</v>
      </c>
      <c r="W27" s="51"/>
      <c r="AB27" s="51"/>
      <c r="AC27" s="51"/>
      <c r="AD27" s="51"/>
    </row>
    <row r="28" spans="2:30" x14ac:dyDescent="0.2">
      <c r="B28" s="53" t="s">
        <v>25</v>
      </c>
      <c r="C28">
        <v>32</v>
      </c>
      <c r="D28" t="s">
        <v>76</v>
      </c>
      <c r="E28" t="s">
        <v>75</v>
      </c>
      <c r="F28" t="s">
        <v>62</v>
      </c>
      <c r="H28" t="s">
        <v>66</v>
      </c>
      <c r="I28" t="s">
        <v>66</v>
      </c>
      <c r="J28" s="51">
        <v>8.7427988052368164</v>
      </c>
      <c r="K28" s="51">
        <v>8.8302340000000008</v>
      </c>
      <c r="L28" s="51">
        <v>0.11933027</v>
      </c>
      <c r="M28" t="s">
        <v>66</v>
      </c>
      <c r="N28" t="s">
        <v>66</v>
      </c>
      <c r="O28" t="s">
        <v>66</v>
      </c>
      <c r="W28" s="51"/>
      <c r="AB28" s="51"/>
      <c r="AC28" s="51"/>
      <c r="AD28" s="51"/>
    </row>
    <row r="29" spans="2:30" x14ac:dyDescent="0.2">
      <c r="B29" s="53" t="s">
        <v>26</v>
      </c>
      <c r="C29">
        <v>9</v>
      </c>
      <c r="D29" t="s">
        <v>26</v>
      </c>
      <c r="E29" t="s">
        <v>92</v>
      </c>
      <c r="F29" t="s">
        <v>62</v>
      </c>
      <c r="H29" t="s">
        <v>66</v>
      </c>
      <c r="I29" t="s">
        <v>66</v>
      </c>
      <c r="J29" s="51">
        <v>8.1413106918334961</v>
      </c>
      <c r="K29" s="51">
        <v>8.0923809999999996</v>
      </c>
      <c r="L29" s="51">
        <v>4.7901350000000002E-2</v>
      </c>
      <c r="M29" t="s">
        <v>66</v>
      </c>
      <c r="N29" t="s">
        <v>66</v>
      </c>
      <c r="O29" t="s">
        <v>66</v>
      </c>
      <c r="W29" s="51"/>
      <c r="AB29" s="51"/>
      <c r="AC29" s="51"/>
      <c r="AD29" s="51"/>
    </row>
    <row r="30" spans="2:30" x14ac:dyDescent="0.2">
      <c r="B30" s="53" t="s">
        <v>26</v>
      </c>
      <c r="C30">
        <v>21</v>
      </c>
      <c r="D30" t="s">
        <v>94</v>
      </c>
      <c r="E30" t="s">
        <v>92</v>
      </c>
      <c r="F30" t="s">
        <v>62</v>
      </c>
      <c r="H30" t="s">
        <v>66</v>
      </c>
      <c r="I30" t="s">
        <v>66</v>
      </c>
      <c r="J30" s="51">
        <v>8.0455789566040039</v>
      </c>
      <c r="K30" s="51">
        <v>8.0923809999999996</v>
      </c>
      <c r="L30" s="51">
        <v>4.7901350000000002E-2</v>
      </c>
      <c r="M30" t="s">
        <v>66</v>
      </c>
      <c r="N30" t="s">
        <v>66</v>
      </c>
      <c r="O30" t="s">
        <v>66</v>
      </c>
      <c r="W30" s="51"/>
      <c r="AB30" s="51"/>
      <c r="AC30" s="51"/>
      <c r="AD30" s="51"/>
    </row>
    <row r="31" spans="2:30" x14ac:dyDescent="0.2">
      <c r="B31" s="53" t="s">
        <v>26</v>
      </c>
      <c r="C31">
        <v>33</v>
      </c>
      <c r="D31" t="s">
        <v>93</v>
      </c>
      <c r="E31" t="s">
        <v>92</v>
      </c>
      <c r="F31" t="s">
        <v>62</v>
      </c>
      <c r="H31" t="s">
        <v>66</v>
      </c>
      <c r="I31" t="s">
        <v>66</v>
      </c>
      <c r="J31" s="51">
        <v>8.0902519226074219</v>
      </c>
      <c r="K31" s="51">
        <v>8.0923809999999996</v>
      </c>
      <c r="L31" s="51">
        <v>4.7901350000000002E-2</v>
      </c>
      <c r="M31" t="s">
        <v>66</v>
      </c>
      <c r="N31" t="s">
        <v>66</v>
      </c>
      <c r="O31" t="s">
        <v>66</v>
      </c>
      <c r="W31" s="51"/>
      <c r="AB31" s="51"/>
      <c r="AC31" s="51"/>
      <c r="AD31" s="51"/>
    </row>
    <row r="32" spans="2:30" x14ac:dyDescent="0.2">
      <c r="B32" s="53" t="s">
        <v>27</v>
      </c>
      <c r="C32">
        <v>10</v>
      </c>
      <c r="D32" t="s">
        <v>27</v>
      </c>
      <c r="E32" t="s">
        <v>89</v>
      </c>
      <c r="F32" t="s">
        <v>62</v>
      </c>
      <c r="H32" t="s">
        <v>66</v>
      </c>
      <c r="I32" t="s">
        <v>66</v>
      </c>
      <c r="J32" s="51">
        <v>8.3670139312744141</v>
      </c>
      <c r="K32" s="51">
        <v>8.0967760000000002</v>
      </c>
      <c r="L32" s="51">
        <v>0.23575120999999999</v>
      </c>
      <c r="M32" t="s">
        <v>66</v>
      </c>
      <c r="N32" t="s">
        <v>66</v>
      </c>
      <c r="O32" t="s">
        <v>66</v>
      </c>
      <c r="W32" s="51"/>
      <c r="AB32" s="51"/>
      <c r="AC32" s="51"/>
      <c r="AD32" s="51"/>
    </row>
    <row r="33" spans="2:30" x14ac:dyDescent="0.2">
      <c r="B33" s="53" t="s">
        <v>27</v>
      </c>
      <c r="C33">
        <v>22</v>
      </c>
      <c r="D33" t="s">
        <v>91</v>
      </c>
      <c r="E33" t="s">
        <v>89</v>
      </c>
      <c r="F33" t="s">
        <v>62</v>
      </c>
      <c r="H33" t="s">
        <v>66</v>
      </c>
      <c r="I33" t="s">
        <v>66</v>
      </c>
      <c r="J33" s="51">
        <v>7.9332451820373535</v>
      </c>
      <c r="K33" s="51">
        <v>8.0967760000000002</v>
      </c>
      <c r="L33" s="51">
        <v>0.23575120999999999</v>
      </c>
      <c r="M33" t="s">
        <v>66</v>
      </c>
      <c r="N33" t="s">
        <v>66</v>
      </c>
      <c r="O33" t="s">
        <v>66</v>
      </c>
      <c r="W33" s="51"/>
      <c r="AB33" s="51"/>
      <c r="AC33" s="51"/>
      <c r="AD33" s="51"/>
    </row>
    <row r="34" spans="2:30" x14ac:dyDescent="0.2">
      <c r="B34" s="53" t="s">
        <v>27</v>
      </c>
      <c r="C34">
        <v>34</v>
      </c>
      <c r="D34" t="s">
        <v>90</v>
      </c>
      <c r="E34" t="s">
        <v>89</v>
      </c>
      <c r="F34" t="s">
        <v>62</v>
      </c>
      <c r="H34" t="s">
        <v>66</v>
      </c>
      <c r="I34" t="s">
        <v>66</v>
      </c>
      <c r="J34" s="51">
        <v>7.9900689125061035</v>
      </c>
      <c r="K34" s="51">
        <v>8.0967760000000002</v>
      </c>
      <c r="L34" s="51">
        <v>0.23575120999999999</v>
      </c>
      <c r="M34" t="s">
        <v>66</v>
      </c>
      <c r="N34" t="s">
        <v>66</v>
      </c>
      <c r="O34" t="s">
        <v>66</v>
      </c>
      <c r="W34" s="51"/>
      <c r="AB34" s="51"/>
      <c r="AC34" s="51"/>
      <c r="AD34" s="51"/>
    </row>
    <row r="35" spans="2:30" x14ac:dyDescent="0.2">
      <c r="B35" s="53" t="s">
        <v>28</v>
      </c>
      <c r="C35">
        <v>11</v>
      </c>
      <c r="D35" t="s">
        <v>28</v>
      </c>
      <c r="E35" t="s">
        <v>72</v>
      </c>
      <c r="F35" t="s">
        <v>62</v>
      </c>
      <c r="H35" t="s">
        <v>66</v>
      </c>
      <c r="I35" t="s">
        <v>66</v>
      </c>
      <c r="J35" s="51">
        <v>8.2997283935546875</v>
      </c>
      <c r="K35" s="51">
        <v>8.3535719999999998</v>
      </c>
      <c r="L35" s="51">
        <v>8.6738764999999995E-2</v>
      </c>
      <c r="M35" t="s">
        <v>66</v>
      </c>
      <c r="N35" t="s">
        <v>66</v>
      </c>
      <c r="O35" t="s">
        <v>66</v>
      </c>
      <c r="W35" s="51"/>
      <c r="AB35" s="51"/>
      <c r="AC35" s="51"/>
      <c r="AD35" s="51"/>
    </row>
    <row r="36" spans="2:30" x14ac:dyDescent="0.2">
      <c r="B36" s="53" t="s">
        <v>28</v>
      </c>
      <c r="C36">
        <v>23</v>
      </c>
      <c r="D36" t="s">
        <v>74</v>
      </c>
      <c r="E36" t="s">
        <v>72</v>
      </c>
      <c r="F36" t="s">
        <v>62</v>
      </c>
      <c r="H36" t="s">
        <v>66</v>
      </c>
      <c r="I36" t="s">
        <v>66</v>
      </c>
      <c r="J36" s="51">
        <v>8.4536323547363281</v>
      </c>
      <c r="K36" s="51">
        <v>8.3535719999999998</v>
      </c>
      <c r="L36" s="51">
        <v>8.6738764999999995E-2</v>
      </c>
      <c r="M36" t="s">
        <v>66</v>
      </c>
      <c r="N36" t="s">
        <v>66</v>
      </c>
      <c r="O36" t="s">
        <v>66</v>
      </c>
      <c r="W36" s="51"/>
      <c r="AB36" s="51"/>
      <c r="AC36" s="51"/>
      <c r="AD36" s="51"/>
    </row>
    <row r="37" spans="2:30" x14ac:dyDescent="0.2">
      <c r="B37" s="53" t="s">
        <v>28</v>
      </c>
      <c r="C37">
        <v>35</v>
      </c>
      <c r="D37" t="s">
        <v>73</v>
      </c>
      <c r="E37" t="s">
        <v>72</v>
      </c>
      <c r="F37" t="s">
        <v>62</v>
      </c>
      <c r="H37" t="s">
        <v>66</v>
      </c>
      <c r="I37" t="s">
        <v>66</v>
      </c>
      <c r="J37" s="51">
        <v>8.3073549270629883</v>
      </c>
      <c r="K37" s="51">
        <v>8.3535719999999998</v>
      </c>
      <c r="L37" s="51">
        <v>8.6738764999999995E-2</v>
      </c>
      <c r="M37" t="s">
        <v>66</v>
      </c>
      <c r="N37" t="s">
        <v>66</v>
      </c>
      <c r="O37" t="s">
        <v>66</v>
      </c>
      <c r="W37" s="51"/>
      <c r="AB37" s="51"/>
      <c r="AC37" s="51"/>
      <c r="AD37" s="51"/>
    </row>
    <row r="38" spans="2:30" x14ac:dyDescent="0.2">
      <c r="B38" s="53" t="s">
        <v>29</v>
      </c>
      <c r="C38">
        <v>12</v>
      </c>
      <c r="D38" t="s">
        <v>29</v>
      </c>
      <c r="E38" t="s">
        <v>69</v>
      </c>
      <c r="F38" t="s">
        <v>62</v>
      </c>
      <c r="H38" t="s">
        <v>66</v>
      </c>
      <c r="I38" t="s">
        <v>66</v>
      </c>
      <c r="J38" s="51">
        <v>9.2204647064208984</v>
      </c>
      <c r="K38" s="51">
        <v>8.9834770000000006</v>
      </c>
      <c r="L38" s="51">
        <v>0.23292921</v>
      </c>
      <c r="M38" t="s">
        <v>66</v>
      </c>
      <c r="N38" t="s">
        <v>66</v>
      </c>
      <c r="O38" t="s">
        <v>66</v>
      </c>
      <c r="W38" s="51"/>
      <c r="AB38" s="51"/>
      <c r="AC38" s="51"/>
      <c r="AD38" s="51"/>
    </row>
    <row r="39" spans="2:30" x14ac:dyDescent="0.2">
      <c r="B39" s="53" t="s">
        <v>29</v>
      </c>
      <c r="C39">
        <v>24</v>
      </c>
      <c r="D39" t="s">
        <v>71</v>
      </c>
      <c r="E39" t="s">
        <v>69</v>
      </c>
      <c r="F39" t="s">
        <v>62</v>
      </c>
      <c r="H39" t="s">
        <v>66</v>
      </c>
      <c r="I39" t="s">
        <v>66</v>
      </c>
      <c r="J39" s="51">
        <v>8.9751358032226562</v>
      </c>
      <c r="K39" s="51">
        <v>8.9834770000000006</v>
      </c>
      <c r="L39" s="51">
        <v>0.23292921</v>
      </c>
      <c r="M39" t="s">
        <v>66</v>
      </c>
      <c r="N39" t="s">
        <v>66</v>
      </c>
      <c r="O39" t="s">
        <v>66</v>
      </c>
      <c r="W39" s="51"/>
      <c r="AB39" s="51"/>
      <c r="AC39" s="51"/>
      <c r="AD39" s="51"/>
    </row>
    <row r="40" spans="2:30" x14ac:dyDescent="0.2">
      <c r="B40" s="53" t="s">
        <v>29</v>
      </c>
      <c r="C40">
        <v>36</v>
      </c>
      <c r="D40" t="s">
        <v>70</v>
      </c>
      <c r="E40" t="s">
        <v>69</v>
      </c>
      <c r="F40" t="s">
        <v>62</v>
      </c>
      <c r="H40" t="s">
        <v>66</v>
      </c>
      <c r="I40" t="s">
        <v>66</v>
      </c>
      <c r="J40" s="51">
        <v>8.7548303604125977</v>
      </c>
      <c r="K40" s="51">
        <v>8.9834770000000006</v>
      </c>
      <c r="L40" s="51">
        <v>0.23292921</v>
      </c>
      <c r="M40" t="s">
        <v>66</v>
      </c>
      <c r="N40" t="s">
        <v>66</v>
      </c>
      <c r="O40" t="s">
        <v>66</v>
      </c>
      <c r="W40" s="51"/>
      <c r="AB40" s="51"/>
      <c r="AC40" s="51"/>
      <c r="AD40" s="51"/>
    </row>
    <row r="42" spans="2:30" x14ac:dyDescent="0.2">
      <c r="C42" t="s">
        <v>65</v>
      </c>
      <c r="D42" t="s">
        <v>64</v>
      </c>
    </row>
    <row r="43" spans="2:30" x14ac:dyDescent="0.2">
      <c r="C43" t="s">
        <v>63</v>
      </c>
      <c r="D43" t="s">
        <v>62</v>
      </c>
    </row>
    <row r="44" spans="2:30" x14ac:dyDescent="0.2">
      <c r="C44" t="s">
        <v>61</v>
      </c>
      <c r="D44" t="s">
        <v>60</v>
      </c>
    </row>
    <row r="45" spans="2:30" x14ac:dyDescent="0.2">
      <c r="C45" t="s">
        <v>59</v>
      </c>
      <c r="D45" t="s">
        <v>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9E3ECB-800F-C14A-B6EA-528D030451E0}">
  <dimension ref="A1:R40"/>
  <sheetViews>
    <sheetView topLeftCell="A28" zoomScale="150" workbookViewId="0">
      <selection activeCell="A41" sqref="A41:XFD76"/>
    </sheetView>
  </sheetViews>
  <sheetFormatPr baseColWidth="10" defaultRowHeight="16" x14ac:dyDescent="0.2"/>
  <cols>
    <col min="4" max="4" width="12" bestFit="1" customWidth="1"/>
    <col min="5" max="5" width="12.83203125" bestFit="1" customWidth="1"/>
  </cols>
  <sheetData>
    <row r="1" spans="1:18" x14ac:dyDescent="0.2">
      <c r="A1" s="53" t="s">
        <v>124</v>
      </c>
      <c r="B1" s="53" t="s">
        <v>134</v>
      </c>
      <c r="C1" t="s">
        <v>126</v>
      </c>
      <c r="D1" t="s">
        <v>125</v>
      </c>
      <c r="E1" t="s">
        <v>123</v>
      </c>
      <c r="F1" t="s">
        <v>122</v>
      </c>
      <c r="G1" s="53" t="s">
        <v>130</v>
      </c>
      <c r="H1" t="s">
        <v>120</v>
      </c>
      <c r="I1" t="s">
        <v>119</v>
      </c>
      <c r="J1" t="s">
        <v>118</v>
      </c>
      <c r="K1" t="s">
        <v>117</v>
      </c>
      <c r="L1" t="s">
        <v>116</v>
      </c>
      <c r="M1" s="53" t="s">
        <v>131</v>
      </c>
      <c r="N1" s="53" t="s">
        <v>114</v>
      </c>
      <c r="O1" s="53" t="s">
        <v>113</v>
      </c>
      <c r="P1" s="53" t="s">
        <v>135</v>
      </c>
      <c r="Q1" s="53" t="s">
        <v>136</v>
      </c>
      <c r="R1" s="53" t="s">
        <v>110</v>
      </c>
    </row>
    <row r="2" spans="1:18" x14ac:dyDescent="0.2">
      <c r="C2">
        <v>85</v>
      </c>
      <c r="D2" t="s">
        <v>88</v>
      </c>
      <c r="E2" t="s">
        <v>127</v>
      </c>
      <c r="F2" t="s">
        <v>67</v>
      </c>
      <c r="G2" t="s">
        <v>66</v>
      </c>
      <c r="H2" t="s">
        <v>66</v>
      </c>
      <c r="I2" t="s">
        <v>66</v>
      </c>
      <c r="J2" s="51">
        <v>38.831348419189453</v>
      </c>
      <c r="K2" t="s">
        <v>66</v>
      </c>
      <c r="L2" t="s">
        <v>66</v>
      </c>
      <c r="M2" t="s">
        <v>66</v>
      </c>
      <c r="N2" t="s">
        <v>66</v>
      </c>
      <c r="O2" t="s">
        <v>66</v>
      </c>
      <c r="P2" t="s">
        <v>66</v>
      </c>
    </row>
    <row r="3" spans="1:18" x14ac:dyDescent="0.2">
      <c r="C3">
        <v>86</v>
      </c>
      <c r="D3" t="s">
        <v>87</v>
      </c>
      <c r="E3" t="s">
        <v>127</v>
      </c>
      <c r="F3" t="s">
        <v>67</v>
      </c>
      <c r="G3" t="s">
        <v>66</v>
      </c>
      <c r="H3" t="s">
        <v>66</v>
      </c>
      <c r="I3" t="s">
        <v>66</v>
      </c>
      <c r="J3" s="51">
        <v>35.259864807128906</v>
      </c>
      <c r="K3" t="s">
        <v>66</v>
      </c>
      <c r="L3" t="s">
        <v>66</v>
      </c>
      <c r="M3" t="s">
        <v>66</v>
      </c>
      <c r="N3" t="s">
        <v>66</v>
      </c>
      <c r="O3" t="s">
        <v>66</v>
      </c>
      <c r="P3" t="s">
        <v>66</v>
      </c>
    </row>
    <row r="4" spans="1:18" x14ac:dyDescent="0.2">
      <c r="C4">
        <v>87</v>
      </c>
      <c r="D4" t="s">
        <v>68</v>
      </c>
      <c r="E4" t="s">
        <v>127</v>
      </c>
      <c r="F4" t="s">
        <v>67</v>
      </c>
      <c r="G4" t="s">
        <v>66</v>
      </c>
      <c r="H4" t="s">
        <v>66</v>
      </c>
      <c r="I4" t="s">
        <v>66</v>
      </c>
      <c r="J4" s="51">
        <v>38.032611846923828</v>
      </c>
      <c r="K4" t="s">
        <v>66</v>
      </c>
      <c r="L4" t="s">
        <v>66</v>
      </c>
      <c r="M4" t="s">
        <v>66</v>
      </c>
      <c r="N4" t="s">
        <v>66</v>
      </c>
      <c r="O4" t="s">
        <v>66</v>
      </c>
      <c r="P4" t="s">
        <v>66</v>
      </c>
    </row>
    <row r="5" spans="1:18" x14ac:dyDescent="0.2">
      <c r="B5" s="53" t="s">
        <v>18</v>
      </c>
      <c r="C5">
        <v>1</v>
      </c>
      <c r="D5" t="s">
        <v>18</v>
      </c>
      <c r="E5" t="s">
        <v>58</v>
      </c>
      <c r="F5" t="s">
        <v>67</v>
      </c>
      <c r="G5" t="s">
        <v>66</v>
      </c>
      <c r="H5" t="s">
        <v>66</v>
      </c>
      <c r="I5" t="s">
        <v>66</v>
      </c>
      <c r="J5" s="51">
        <v>18.624271392822266</v>
      </c>
      <c r="K5" s="51">
        <v>18.550297</v>
      </c>
      <c r="L5" s="51">
        <v>6.4166054E-2</v>
      </c>
      <c r="M5" t="s">
        <v>66</v>
      </c>
      <c r="N5" t="s">
        <v>66</v>
      </c>
      <c r="O5" t="s">
        <v>66</v>
      </c>
      <c r="P5" t="s">
        <v>66</v>
      </c>
    </row>
    <row r="6" spans="1:18" x14ac:dyDescent="0.2">
      <c r="B6" s="53" t="s">
        <v>18</v>
      </c>
      <c r="C6">
        <v>13</v>
      </c>
      <c r="D6" t="s">
        <v>105</v>
      </c>
      <c r="E6" t="s">
        <v>58</v>
      </c>
      <c r="F6" t="s">
        <v>67</v>
      </c>
      <c r="G6" t="s">
        <v>66</v>
      </c>
      <c r="H6" t="s">
        <v>66</v>
      </c>
      <c r="I6" t="s">
        <v>66</v>
      </c>
      <c r="J6" s="51">
        <v>18.509698867797852</v>
      </c>
      <c r="K6" s="51">
        <v>18.550297</v>
      </c>
      <c r="L6" s="51">
        <v>6.4166054E-2</v>
      </c>
      <c r="M6" t="s">
        <v>66</v>
      </c>
      <c r="N6" t="s">
        <v>66</v>
      </c>
      <c r="O6" t="s">
        <v>66</v>
      </c>
      <c r="P6" t="s">
        <v>66</v>
      </c>
    </row>
    <row r="7" spans="1:18" x14ac:dyDescent="0.2">
      <c r="B7" s="53" t="s">
        <v>18</v>
      </c>
      <c r="C7">
        <v>25</v>
      </c>
      <c r="D7" t="s">
        <v>104</v>
      </c>
      <c r="E7" t="s">
        <v>58</v>
      </c>
      <c r="F7" t="s">
        <v>67</v>
      </c>
      <c r="G7" t="s">
        <v>66</v>
      </c>
      <c r="H7" t="s">
        <v>66</v>
      </c>
      <c r="I7" t="s">
        <v>66</v>
      </c>
      <c r="J7" s="51">
        <v>18.516918182373047</v>
      </c>
      <c r="K7" s="51">
        <v>18.550297</v>
      </c>
      <c r="L7" s="51">
        <v>6.4166054E-2</v>
      </c>
      <c r="M7" t="s">
        <v>66</v>
      </c>
      <c r="N7" t="s">
        <v>66</v>
      </c>
      <c r="O7" t="s">
        <v>66</v>
      </c>
      <c r="P7" t="s">
        <v>66</v>
      </c>
    </row>
    <row r="8" spans="1:18" x14ac:dyDescent="0.2">
      <c r="B8" s="53" t="s">
        <v>19</v>
      </c>
      <c r="C8">
        <v>2</v>
      </c>
      <c r="D8" t="s">
        <v>19</v>
      </c>
      <c r="E8" t="s">
        <v>101</v>
      </c>
      <c r="F8" t="s">
        <v>67</v>
      </c>
      <c r="G8" t="s">
        <v>66</v>
      </c>
      <c r="H8" t="s">
        <v>66</v>
      </c>
      <c r="I8" t="s">
        <v>66</v>
      </c>
      <c r="J8" s="51">
        <v>17.745330810546875</v>
      </c>
      <c r="K8" s="51">
        <v>17.541520999999999</v>
      </c>
      <c r="L8" s="51">
        <v>0.21365661999999999</v>
      </c>
      <c r="M8" t="s">
        <v>66</v>
      </c>
      <c r="N8" t="s">
        <v>66</v>
      </c>
      <c r="O8" t="s">
        <v>66</v>
      </c>
      <c r="P8" t="s">
        <v>66</v>
      </c>
    </row>
    <row r="9" spans="1:18" x14ac:dyDescent="0.2">
      <c r="B9" s="53" t="s">
        <v>19</v>
      </c>
      <c r="C9">
        <v>14</v>
      </c>
      <c r="D9" t="s">
        <v>103</v>
      </c>
      <c r="E9" t="s">
        <v>101</v>
      </c>
      <c r="F9" t="s">
        <v>67</v>
      </c>
      <c r="G9" t="s">
        <v>66</v>
      </c>
      <c r="H9" t="s">
        <v>66</v>
      </c>
      <c r="I9" t="s">
        <v>66</v>
      </c>
      <c r="J9" s="51">
        <v>17.319219589233398</v>
      </c>
      <c r="K9" s="51">
        <v>17.541520999999999</v>
      </c>
      <c r="L9" s="51">
        <v>0.21365661999999999</v>
      </c>
      <c r="M9" t="s">
        <v>66</v>
      </c>
      <c r="N9" t="s">
        <v>66</v>
      </c>
      <c r="O9" t="s">
        <v>66</v>
      </c>
      <c r="P9" t="s">
        <v>66</v>
      </c>
    </row>
    <row r="10" spans="1:18" x14ac:dyDescent="0.2">
      <c r="B10" s="53" t="s">
        <v>19</v>
      </c>
      <c r="C10">
        <v>26</v>
      </c>
      <c r="D10" t="s">
        <v>102</v>
      </c>
      <c r="E10" t="s">
        <v>101</v>
      </c>
      <c r="F10" t="s">
        <v>67</v>
      </c>
      <c r="G10" t="s">
        <v>66</v>
      </c>
      <c r="H10" t="s">
        <v>66</v>
      </c>
      <c r="I10" t="s">
        <v>66</v>
      </c>
      <c r="J10" s="51">
        <v>17.560012817382812</v>
      </c>
      <c r="K10" s="51">
        <v>17.541520999999999</v>
      </c>
      <c r="L10" s="51">
        <v>0.21365661999999999</v>
      </c>
      <c r="M10" t="s">
        <v>66</v>
      </c>
      <c r="N10" t="s">
        <v>66</v>
      </c>
      <c r="O10" t="s">
        <v>66</v>
      </c>
      <c r="P10" t="s">
        <v>66</v>
      </c>
    </row>
    <row r="11" spans="1:18" x14ac:dyDescent="0.2">
      <c r="B11" s="53" t="s">
        <v>20</v>
      </c>
      <c r="C11">
        <v>3</v>
      </c>
      <c r="D11" t="s">
        <v>20</v>
      </c>
      <c r="E11" t="s">
        <v>84</v>
      </c>
      <c r="F11" t="s">
        <v>67</v>
      </c>
      <c r="G11" t="s">
        <v>66</v>
      </c>
      <c r="H11" t="s">
        <v>66</v>
      </c>
      <c r="I11" t="s">
        <v>66</v>
      </c>
      <c r="J11" s="51">
        <v>18.43891716003418</v>
      </c>
      <c r="K11" s="51">
        <v>18.332128999999998</v>
      </c>
      <c r="L11" s="51">
        <v>0.108315885</v>
      </c>
      <c r="M11" t="s">
        <v>66</v>
      </c>
      <c r="N11" t="s">
        <v>66</v>
      </c>
      <c r="O11" t="s">
        <v>66</v>
      </c>
      <c r="P11" t="s">
        <v>66</v>
      </c>
    </row>
    <row r="12" spans="1:18" x14ac:dyDescent="0.2">
      <c r="B12" s="53" t="s">
        <v>20</v>
      </c>
      <c r="C12">
        <v>15</v>
      </c>
      <c r="D12" t="s">
        <v>86</v>
      </c>
      <c r="E12" t="s">
        <v>84</v>
      </c>
      <c r="F12" t="s">
        <v>67</v>
      </c>
      <c r="G12" t="s">
        <v>66</v>
      </c>
      <c r="H12" t="s">
        <v>66</v>
      </c>
      <c r="I12" t="s">
        <v>66</v>
      </c>
      <c r="J12" s="51">
        <v>18.335115432739258</v>
      </c>
      <c r="K12" s="51">
        <v>18.332128999999998</v>
      </c>
      <c r="L12" s="51">
        <v>0.108315885</v>
      </c>
      <c r="M12" t="s">
        <v>66</v>
      </c>
      <c r="N12" t="s">
        <v>66</v>
      </c>
      <c r="O12" t="s">
        <v>66</v>
      </c>
      <c r="P12" t="s">
        <v>66</v>
      </c>
    </row>
    <row r="13" spans="1:18" x14ac:dyDescent="0.2">
      <c r="B13" s="53" t="s">
        <v>20</v>
      </c>
      <c r="C13">
        <v>27</v>
      </c>
      <c r="D13" t="s">
        <v>85</v>
      </c>
      <c r="E13" t="s">
        <v>84</v>
      </c>
      <c r="F13" t="s">
        <v>67</v>
      </c>
      <c r="G13" t="s">
        <v>66</v>
      </c>
      <c r="H13" t="s">
        <v>66</v>
      </c>
      <c r="I13" t="s">
        <v>66</v>
      </c>
      <c r="J13" s="51">
        <v>18.222347259521484</v>
      </c>
      <c r="K13" s="51">
        <v>18.332128999999998</v>
      </c>
      <c r="L13" s="51">
        <v>0.108315885</v>
      </c>
      <c r="M13" t="s">
        <v>66</v>
      </c>
      <c r="N13" t="s">
        <v>66</v>
      </c>
      <c r="O13" t="s">
        <v>66</v>
      </c>
      <c r="P13" t="s">
        <v>66</v>
      </c>
    </row>
    <row r="14" spans="1:18" x14ac:dyDescent="0.2">
      <c r="B14" s="53" t="s">
        <v>21</v>
      </c>
      <c r="C14">
        <v>4</v>
      </c>
      <c r="D14" t="s">
        <v>21</v>
      </c>
      <c r="E14" t="s">
        <v>81</v>
      </c>
      <c r="F14" t="s">
        <v>67</v>
      </c>
      <c r="G14" t="s">
        <v>66</v>
      </c>
      <c r="H14" t="s">
        <v>66</v>
      </c>
      <c r="I14" t="s">
        <v>66</v>
      </c>
      <c r="J14" s="51">
        <v>15.78758430480957</v>
      </c>
      <c r="K14" s="51">
        <v>15.815004999999999</v>
      </c>
      <c r="L14" s="51">
        <v>5.9571296000000003E-2</v>
      </c>
      <c r="M14" t="s">
        <v>66</v>
      </c>
      <c r="N14" t="s">
        <v>66</v>
      </c>
      <c r="O14" t="s">
        <v>66</v>
      </c>
      <c r="P14" t="s">
        <v>66</v>
      </c>
    </row>
    <row r="15" spans="1:18" x14ac:dyDescent="0.2">
      <c r="B15" s="53" t="s">
        <v>21</v>
      </c>
      <c r="C15">
        <v>16</v>
      </c>
      <c r="D15" t="s">
        <v>83</v>
      </c>
      <c r="E15" t="s">
        <v>81</v>
      </c>
      <c r="F15" t="s">
        <v>67</v>
      </c>
      <c r="G15" t="s">
        <v>66</v>
      </c>
      <c r="H15" t="s">
        <v>66</v>
      </c>
      <c r="I15" t="s">
        <v>66</v>
      </c>
      <c r="J15" s="51">
        <v>15.88334846496582</v>
      </c>
      <c r="K15" s="51">
        <v>15.815004999999999</v>
      </c>
      <c r="L15" s="51">
        <v>5.9571296000000003E-2</v>
      </c>
      <c r="M15" t="s">
        <v>66</v>
      </c>
      <c r="N15" t="s">
        <v>66</v>
      </c>
      <c r="O15" t="s">
        <v>66</v>
      </c>
      <c r="P15" t="s">
        <v>66</v>
      </c>
    </row>
    <row r="16" spans="1:18" x14ac:dyDescent="0.2">
      <c r="B16" s="53" t="s">
        <v>21</v>
      </c>
      <c r="C16">
        <v>28</v>
      </c>
      <c r="D16" t="s">
        <v>82</v>
      </c>
      <c r="E16" t="s">
        <v>81</v>
      </c>
      <c r="F16" t="s">
        <v>67</v>
      </c>
      <c r="G16" t="s">
        <v>66</v>
      </c>
      <c r="H16" t="s">
        <v>66</v>
      </c>
      <c r="I16" t="s">
        <v>66</v>
      </c>
      <c r="J16" s="51">
        <v>15.774081230163574</v>
      </c>
      <c r="K16" s="51">
        <v>15.815004999999999</v>
      </c>
      <c r="L16" s="51">
        <v>5.9571296000000003E-2</v>
      </c>
      <c r="M16" t="s">
        <v>66</v>
      </c>
      <c r="N16" t="s">
        <v>66</v>
      </c>
      <c r="O16" t="s">
        <v>66</v>
      </c>
      <c r="P16" t="s">
        <v>66</v>
      </c>
    </row>
    <row r="17" spans="2:16" x14ac:dyDescent="0.2">
      <c r="B17" s="53" t="s">
        <v>22</v>
      </c>
      <c r="C17">
        <v>5</v>
      </c>
      <c r="D17" t="s">
        <v>22</v>
      </c>
      <c r="E17" t="s">
        <v>98</v>
      </c>
      <c r="F17" t="s">
        <v>67</v>
      </c>
      <c r="G17" t="s">
        <v>66</v>
      </c>
      <c r="H17" t="s">
        <v>66</v>
      </c>
      <c r="I17" t="s">
        <v>66</v>
      </c>
      <c r="J17" s="51">
        <v>20.26588249206543</v>
      </c>
      <c r="K17" s="51">
        <v>20.428850000000001</v>
      </c>
      <c r="L17" s="51">
        <v>0.14389784999999999</v>
      </c>
      <c r="M17" t="s">
        <v>66</v>
      </c>
      <c r="N17" t="s">
        <v>66</v>
      </c>
      <c r="O17" t="s">
        <v>66</v>
      </c>
      <c r="P17" t="s">
        <v>66</v>
      </c>
    </row>
    <row r="18" spans="2:16" x14ac:dyDescent="0.2">
      <c r="B18" s="53" t="s">
        <v>22</v>
      </c>
      <c r="C18">
        <v>17</v>
      </c>
      <c r="D18" t="s">
        <v>100</v>
      </c>
      <c r="E18" t="s">
        <v>98</v>
      </c>
      <c r="F18" t="s">
        <v>67</v>
      </c>
      <c r="G18" t="s">
        <v>66</v>
      </c>
      <c r="H18" t="s">
        <v>66</v>
      </c>
      <c r="I18" t="s">
        <v>66</v>
      </c>
      <c r="J18" s="51">
        <v>20.538402557373047</v>
      </c>
      <c r="K18" s="51">
        <v>20.428850000000001</v>
      </c>
      <c r="L18" s="51">
        <v>0.14389784999999999</v>
      </c>
      <c r="M18" t="s">
        <v>66</v>
      </c>
      <c r="N18" t="s">
        <v>66</v>
      </c>
      <c r="O18" t="s">
        <v>66</v>
      </c>
      <c r="P18" t="s">
        <v>66</v>
      </c>
    </row>
    <row r="19" spans="2:16" x14ac:dyDescent="0.2">
      <c r="B19" s="53" t="s">
        <v>22</v>
      </c>
      <c r="C19">
        <v>29</v>
      </c>
      <c r="D19" t="s">
        <v>99</v>
      </c>
      <c r="E19" t="s">
        <v>98</v>
      </c>
      <c r="F19" t="s">
        <v>67</v>
      </c>
      <c r="G19" t="s">
        <v>66</v>
      </c>
      <c r="H19" t="s">
        <v>66</v>
      </c>
      <c r="I19" t="s">
        <v>66</v>
      </c>
      <c r="J19" s="51">
        <v>20.482263565063477</v>
      </c>
      <c r="K19" s="51">
        <v>20.428850000000001</v>
      </c>
      <c r="L19" s="51">
        <v>0.14389784999999999</v>
      </c>
      <c r="M19" t="s">
        <v>66</v>
      </c>
      <c r="N19" t="s">
        <v>66</v>
      </c>
      <c r="O19" t="s">
        <v>66</v>
      </c>
      <c r="P19" t="s">
        <v>66</v>
      </c>
    </row>
    <row r="20" spans="2:16" x14ac:dyDescent="0.2">
      <c r="B20" s="53" t="s">
        <v>23</v>
      </c>
      <c r="C20">
        <v>6</v>
      </c>
      <c r="D20" t="s">
        <v>23</v>
      </c>
      <c r="E20" t="s">
        <v>95</v>
      </c>
      <c r="F20" t="s">
        <v>67</v>
      </c>
      <c r="G20" t="s">
        <v>66</v>
      </c>
      <c r="H20" t="s">
        <v>66</v>
      </c>
      <c r="I20" t="s">
        <v>66</v>
      </c>
      <c r="J20" s="51">
        <v>19.074150085449219</v>
      </c>
      <c r="K20" s="51">
        <v>19.064394</v>
      </c>
      <c r="L20" s="51">
        <v>9.201289E-2</v>
      </c>
      <c r="M20" t="s">
        <v>66</v>
      </c>
      <c r="N20" t="s">
        <v>66</v>
      </c>
      <c r="O20" t="s">
        <v>66</v>
      </c>
      <c r="P20" t="s">
        <v>66</v>
      </c>
    </row>
    <row r="21" spans="2:16" x14ac:dyDescent="0.2">
      <c r="B21" s="53" t="s">
        <v>23</v>
      </c>
      <c r="C21">
        <v>18</v>
      </c>
      <c r="D21" t="s">
        <v>97</v>
      </c>
      <c r="E21" t="s">
        <v>95</v>
      </c>
      <c r="F21" t="s">
        <v>67</v>
      </c>
      <c r="G21" t="s">
        <v>66</v>
      </c>
      <c r="H21" t="s">
        <v>66</v>
      </c>
      <c r="I21" t="s">
        <v>66</v>
      </c>
      <c r="J21" s="51">
        <v>19.151142120361328</v>
      </c>
      <c r="K21" s="51">
        <v>19.064394</v>
      </c>
      <c r="L21" s="51">
        <v>9.201289E-2</v>
      </c>
      <c r="M21" t="s">
        <v>66</v>
      </c>
      <c r="N21" t="s">
        <v>66</v>
      </c>
      <c r="O21" t="s">
        <v>66</v>
      </c>
      <c r="P21" t="s">
        <v>66</v>
      </c>
    </row>
    <row r="22" spans="2:16" x14ac:dyDescent="0.2">
      <c r="B22" s="53" t="s">
        <v>23</v>
      </c>
      <c r="C22">
        <v>30</v>
      </c>
      <c r="D22" t="s">
        <v>96</v>
      </c>
      <c r="E22" t="s">
        <v>95</v>
      </c>
      <c r="F22" t="s">
        <v>67</v>
      </c>
      <c r="G22" t="s">
        <v>66</v>
      </c>
      <c r="H22" t="s">
        <v>66</v>
      </c>
      <c r="I22" t="s">
        <v>66</v>
      </c>
      <c r="J22" s="51">
        <v>18.967893600463867</v>
      </c>
      <c r="K22" s="51">
        <v>19.064394</v>
      </c>
      <c r="L22" s="51">
        <v>9.201289E-2</v>
      </c>
      <c r="M22" t="s">
        <v>66</v>
      </c>
      <c r="N22" t="s">
        <v>66</v>
      </c>
      <c r="O22" t="s">
        <v>66</v>
      </c>
      <c r="P22" t="s">
        <v>66</v>
      </c>
    </row>
    <row r="23" spans="2:16" x14ac:dyDescent="0.2">
      <c r="B23" s="53" t="s">
        <v>24</v>
      </c>
      <c r="C23">
        <v>7</v>
      </c>
      <c r="D23" t="s">
        <v>24</v>
      </c>
      <c r="E23" t="s">
        <v>78</v>
      </c>
      <c r="F23" t="s">
        <v>67</v>
      </c>
      <c r="G23" t="s">
        <v>66</v>
      </c>
      <c r="H23" t="s">
        <v>66</v>
      </c>
      <c r="I23" t="s">
        <v>66</v>
      </c>
      <c r="J23" s="51">
        <v>20.009275436401367</v>
      </c>
      <c r="K23" s="51">
        <v>20.197638000000001</v>
      </c>
      <c r="L23" s="51">
        <v>0.19350081999999999</v>
      </c>
      <c r="M23" t="s">
        <v>66</v>
      </c>
      <c r="N23" t="s">
        <v>66</v>
      </c>
      <c r="O23" t="s">
        <v>66</v>
      </c>
      <c r="P23" t="s">
        <v>66</v>
      </c>
    </row>
    <row r="24" spans="2:16" x14ac:dyDescent="0.2">
      <c r="B24" s="53" t="s">
        <v>24</v>
      </c>
      <c r="C24">
        <v>19</v>
      </c>
      <c r="D24" t="s">
        <v>80</v>
      </c>
      <c r="E24" t="s">
        <v>78</v>
      </c>
      <c r="F24" t="s">
        <v>67</v>
      </c>
      <c r="G24" t="s">
        <v>66</v>
      </c>
      <c r="H24" t="s">
        <v>66</v>
      </c>
      <c r="I24" t="s">
        <v>66</v>
      </c>
      <c r="J24" s="51">
        <v>20.395896911621094</v>
      </c>
      <c r="K24" s="51">
        <v>20.197638000000001</v>
      </c>
      <c r="L24" s="51">
        <v>0.19350081999999999</v>
      </c>
      <c r="M24" t="s">
        <v>66</v>
      </c>
      <c r="N24" t="s">
        <v>66</v>
      </c>
      <c r="O24" t="s">
        <v>66</v>
      </c>
      <c r="P24" t="s">
        <v>66</v>
      </c>
    </row>
    <row r="25" spans="2:16" x14ac:dyDescent="0.2">
      <c r="B25" s="53" t="s">
        <v>24</v>
      </c>
      <c r="C25">
        <v>31</v>
      </c>
      <c r="D25" t="s">
        <v>79</v>
      </c>
      <c r="E25" t="s">
        <v>78</v>
      </c>
      <c r="F25" t="s">
        <v>67</v>
      </c>
      <c r="G25" t="s">
        <v>66</v>
      </c>
      <c r="H25" t="s">
        <v>66</v>
      </c>
      <c r="I25" t="s">
        <v>66</v>
      </c>
      <c r="J25" s="51">
        <v>20.187734603881836</v>
      </c>
      <c r="K25" s="51">
        <v>20.197638000000001</v>
      </c>
      <c r="L25" s="51">
        <v>0.19350081999999999</v>
      </c>
      <c r="M25" t="s">
        <v>66</v>
      </c>
      <c r="N25" t="s">
        <v>66</v>
      </c>
      <c r="O25" t="s">
        <v>66</v>
      </c>
      <c r="P25" t="s">
        <v>66</v>
      </c>
    </row>
    <row r="26" spans="2:16" x14ac:dyDescent="0.2">
      <c r="B26" s="53" t="s">
        <v>25</v>
      </c>
      <c r="C26">
        <v>8</v>
      </c>
      <c r="D26" t="s">
        <v>25</v>
      </c>
      <c r="E26" t="s">
        <v>75</v>
      </c>
      <c r="F26" t="s">
        <v>67</v>
      </c>
      <c r="G26" t="s">
        <v>66</v>
      </c>
      <c r="H26" t="s">
        <v>66</v>
      </c>
      <c r="I26" t="s">
        <v>66</v>
      </c>
      <c r="J26" s="51">
        <v>17.200332641601562</v>
      </c>
      <c r="K26" s="51">
        <v>17.103334</v>
      </c>
      <c r="L26" s="51">
        <v>0.11311899</v>
      </c>
      <c r="M26" t="s">
        <v>66</v>
      </c>
      <c r="N26" t="s">
        <v>66</v>
      </c>
      <c r="O26" t="s">
        <v>66</v>
      </c>
      <c r="P26" t="s">
        <v>66</v>
      </c>
    </row>
    <row r="27" spans="2:16" x14ac:dyDescent="0.2">
      <c r="B27" s="53" t="s">
        <v>25</v>
      </c>
      <c r="C27">
        <v>20</v>
      </c>
      <c r="D27" t="s">
        <v>77</v>
      </c>
      <c r="E27" t="s">
        <v>75</v>
      </c>
      <c r="F27" t="s">
        <v>67</v>
      </c>
      <c r="G27" t="s">
        <v>66</v>
      </c>
      <c r="H27" t="s">
        <v>66</v>
      </c>
      <c r="I27" t="s">
        <v>66</v>
      </c>
      <c r="J27" s="51">
        <v>16.979076385498047</v>
      </c>
      <c r="K27" s="51">
        <v>17.103334</v>
      </c>
      <c r="L27" s="51">
        <v>0.11311899</v>
      </c>
      <c r="M27" t="s">
        <v>66</v>
      </c>
      <c r="N27" t="s">
        <v>66</v>
      </c>
      <c r="O27" t="s">
        <v>66</v>
      </c>
      <c r="P27" t="s">
        <v>66</v>
      </c>
    </row>
    <row r="28" spans="2:16" x14ac:dyDescent="0.2">
      <c r="B28" s="53" t="s">
        <v>25</v>
      </c>
      <c r="C28">
        <v>32</v>
      </c>
      <c r="D28" t="s">
        <v>76</v>
      </c>
      <c r="E28" t="s">
        <v>75</v>
      </c>
      <c r="F28" t="s">
        <v>67</v>
      </c>
      <c r="G28" t="s">
        <v>66</v>
      </c>
      <c r="H28" t="s">
        <v>66</v>
      </c>
      <c r="I28" t="s">
        <v>66</v>
      </c>
      <c r="J28" s="51">
        <v>17.130594253540039</v>
      </c>
      <c r="K28" s="51">
        <v>17.103334</v>
      </c>
      <c r="L28" s="51">
        <v>0.11311899</v>
      </c>
      <c r="M28" t="s">
        <v>66</v>
      </c>
      <c r="N28" t="s">
        <v>66</v>
      </c>
      <c r="O28" t="s">
        <v>66</v>
      </c>
      <c r="P28" t="s">
        <v>66</v>
      </c>
    </row>
    <row r="29" spans="2:16" x14ac:dyDescent="0.2">
      <c r="B29" s="53" t="s">
        <v>26</v>
      </c>
      <c r="C29">
        <v>9</v>
      </c>
      <c r="D29" t="s">
        <v>26</v>
      </c>
      <c r="E29" t="s">
        <v>92</v>
      </c>
      <c r="F29" t="s">
        <v>67</v>
      </c>
      <c r="G29" t="s">
        <v>66</v>
      </c>
      <c r="H29" t="s">
        <v>66</v>
      </c>
      <c r="I29" t="s">
        <v>66</v>
      </c>
      <c r="J29" s="51">
        <v>20.235754013061523</v>
      </c>
      <c r="K29" s="51">
        <v>20.339838</v>
      </c>
      <c r="L29" s="51">
        <v>0.11230666</v>
      </c>
      <c r="M29" t="s">
        <v>66</v>
      </c>
      <c r="N29" t="s">
        <v>66</v>
      </c>
      <c r="O29" t="s">
        <v>66</v>
      </c>
      <c r="P29" t="s">
        <v>66</v>
      </c>
    </row>
    <row r="30" spans="2:16" x14ac:dyDescent="0.2">
      <c r="B30" s="53" t="s">
        <v>26</v>
      </c>
      <c r="C30">
        <v>21</v>
      </c>
      <c r="D30" t="s">
        <v>94</v>
      </c>
      <c r="E30" t="s">
        <v>92</v>
      </c>
      <c r="F30" t="s">
        <v>67</v>
      </c>
      <c r="G30" t="s">
        <v>66</v>
      </c>
      <c r="H30" t="s">
        <v>66</v>
      </c>
      <c r="I30" t="s">
        <v>66</v>
      </c>
      <c r="J30" s="51">
        <v>20.458869934082031</v>
      </c>
      <c r="K30" s="51">
        <v>20.339838</v>
      </c>
      <c r="L30" s="51">
        <v>0.11230666</v>
      </c>
      <c r="M30" t="s">
        <v>66</v>
      </c>
      <c r="N30" t="s">
        <v>66</v>
      </c>
      <c r="O30" t="s">
        <v>66</v>
      </c>
      <c r="P30" t="s">
        <v>66</v>
      </c>
    </row>
    <row r="31" spans="2:16" x14ac:dyDescent="0.2">
      <c r="B31" s="53" t="s">
        <v>26</v>
      </c>
      <c r="C31">
        <v>33</v>
      </c>
      <c r="D31" t="s">
        <v>93</v>
      </c>
      <c r="E31" t="s">
        <v>92</v>
      </c>
      <c r="F31" t="s">
        <v>67</v>
      </c>
      <c r="G31" t="s">
        <v>66</v>
      </c>
      <c r="H31" t="s">
        <v>66</v>
      </c>
      <c r="I31" t="s">
        <v>66</v>
      </c>
      <c r="J31" s="51">
        <v>20.324888229370117</v>
      </c>
      <c r="K31" s="51">
        <v>20.339838</v>
      </c>
      <c r="L31" s="51">
        <v>0.11230666</v>
      </c>
      <c r="M31" t="s">
        <v>66</v>
      </c>
      <c r="N31" t="s">
        <v>66</v>
      </c>
      <c r="O31" t="s">
        <v>66</v>
      </c>
      <c r="P31" t="s">
        <v>66</v>
      </c>
    </row>
    <row r="32" spans="2:16" x14ac:dyDescent="0.2">
      <c r="B32" s="53" t="s">
        <v>27</v>
      </c>
      <c r="C32">
        <v>10</v>
      </c>
      <c r="D32" t="s">
        <v>27</v>
      </c>
      <c r="E32" t="s">
        <v>89</v>
      </c>
      <c r="F32" t="s">
        <v>67</v>
      </c>
      <c r="G32" t="s">
        <v>66</v>
      </c>
      <c r="H32" t="s">
        <v>66</v>
      </c>
      <c r="I32" t="s">
        <v>66</v>
      </c>
      <c r="J32" s="51">
        <v>19.222799301147461</v>
      </c>
      <c r="K32" s="51">
        <v>19.214925999999998</v>
      </c>
      <c r="L32" s="51">
        <v>6.1275719999999999E-2</v>
      </c>
      <c r="M32" t="s">
        <v>66</v>
      </c>
      <c r="N32" t="s">
        <v>66</v>
      </c>
      <c r="O32" t="s">
        <v>66</v>
      </c>
      <c r="P32" t="s">
        <v>66</v>
      </c>
    </row>
    <row r="33" spans="2:16" x14ac:dyDescent="0.2">
      <c r="B33" s="53" t="s">
        <v>27</v>
      </c>
      <c r="C33">
        <v>22</v>
      </c>
      <c r="D33" t="s">
        <v>91</v>
      </c>
      <c r="E33" t="s">
        <v>89</v>
      </c>
      <c r="F33" t="s">
        <v>67</v>
      </c>
      <c r="G33" t="s">
        <v>66</v>
      </c>
      <c r="H33" t="s">
        <v>66</v>
      </c>
      <c r="I33" t="s">
        <v>66</v>
      </c>
      <c r="J33" s="51">
        <v>19.271881103515625</v>
      </c>
      <c r="K33" s="51">
        <v>19.214925999999998</v>
      </c>
      <c r="L33" s="51">
        <v>6.1275719999999999E-2</v>
      </c>
      <c r="M33" t="s">
        <v>66</v>
      </c>
      <c r="N33" t="s">
        <v>66</v>
      </c>
      <c r="O33" t="s">
        <v>66</v>
      </c>
      <c r="P33" t="s">
        <v>66</v>
      </c>
    </row>
    <row r="34" spans="2:16" x14ac:dyDescent="0.2">
      <c r="B34" s="53" t="s">
        <v>27</v>
      </c>
      <c r="C34">
        <v>34</v>
      </c>
      <c r="D34" t="s">
        <v>90</v>
      </c>
      <c r="E34" t="s">
        <v>89</v>
      </c>
      <c r="F34" t="s">
        <v>67</v>
      </c>
      <c r="G34" t="s">
        <v>66</v>
      </c>
      <c r="H34" t="s">
        <v>66</v>
      </c>
      <c r="I34" t="s">
        <v>66</v>
      </c>
      <c r="J34" s="51">
        <v>19.150091171264648</v>
      </c>
      <c r="K34" s="51">
        <v>19.214925999999998</v>
      </c>
      <c r="L34" s="51">
        <v>6.1275719999999999E-2</v>
      </c>
      <c r="M34" t="s">
        <v>66</v>
      </c>
      <c r="N34" t="s">
        <v>66</v>
      </c>
      <c r="O34" t="s">
        <v>66</v>
      </c>
      <c r="P34" t="s">
        <v>66</v>
      </c>
    </row>
    <row r="35" spans="2:16" x14ac:dyDescent="0.2">
      <c r="B35" s="53" t="s">
        <v>28</v>
      </c>
      <c r="C35">
        <v>11</v>
      </c>
      <c r="D35" t="s">
        <v>28</v>
      </c>
      <c r="E35" t="s">
        <v>72</v>
      </c>
      <c r="F35" t="s">
        <v>67</v>
      </c>
      <c r="G35" t="s">
        <v>66</v>
      </c>
      <c r="H35" t="s">
        <v>66</v>
      </c>
      <c r="I35" t="s">
        <v>66</v>
      </c>
      <c r="J35" s="51">
        <v>20.616201400756836</v>
      </c>
      <c r="K35" s="51">
        <v>20.626702999999999</v>
      </c>
      <c r="L35" s="51">
        <v>0.10811228000000001</v>
      </c>
      <c r="M35" t="s">
        <v>66</v>
      </c>
      <c r="N35" t="s">
        <v>66</v>
      </c>
      <c r="O35" t="s">
        <v>66</v>
      </c>
      <c r="P35" t="s">
        <v>66</v>
      </c>
    </row>
    <row r="36" spans="2:16" x14ac:dyDescent="0.2">
      <c r="B36" s="53" t="s">
        <v>28</v>
      </c>
      <c r="C36">
        <v>23</v>
      </c>
      <c r="D36" t="s">
        <v>74</v>
      </c>
      <c r="E36" t="s">
        <v>72</v>
      </c>
      <c r="F36" t="s">
        <v>67</v>
      </c>
      <c r="G36" t="s">
        <v>66</v>
      </c>
      <c r="H36" t="s">
        <v>66</v>
      </c>
      <c r="I36" t="s">
        <v>66</v>
      </c>
      <c r="J36" s="51">
        <v>20.524227142333984</v>
      </c>
      <c r="K36" s="51">
        <v>20.626702999999999</v>
      </c>
      <c r="L36" s="51">
        <v>0.10811228000000001</v>
      </c>
      <c r="M36" t="s">
        <v>66</v>
      </c>
      <c r="N36" t="s">
        <v>66</v>
      </c>
      <c r="O36" t="s">
        <v>66</v>
      </c>
      <c r="P36" t="s">
        <v>66</v>
      </c>
    </row>
    <row r="37" spans="2:16" x14ac:dyDescent="0.2">
      <c r="B37" s="53" t="s">
        <v>28</v>
      </c>
      <c r="C37">
        <v>35</v>
      </c>
      <c r="D37" t="s">
        <v>73</v>
      </c>
      <c r="E37" t="s">
        <v>72</v>
      </c>
      <c r="F37" t="s">
        <v>67</v>
      </c>
      <c r="G37" t="s">
        <v>66</v>
      </c>
      <c r="H37" t="s">
        <v>66</v>
      </c>
      <c r="I37" t="s">
        <v>66</v>
      </c>
      <c r="J37" s="51">
        <v>20.73968505859375</v>
      </c>
      <c r="K37" s="51">
        <v>20.626702999999999</v>
      </c>
      <c r="L37" s="51">
        <v>0.10811228000000001</v>
      </c>
      <c r="M37" t="s">
        <v>66</v>
      </c>
      <c r="N37" t="s">
        <v>66</v>
      </c>
      <c r="O37" t="s">
        <v>66</v>
      </c>
      <c r="P37" t="s">
        <v>66</v>
      </c>
    </row>
    <row r="38" spans="2:16" x14ac:dyDescent="0.2">
      <c r="B38" s="53" t="s">
        <v>29</v>
      </c>
      <c r="C38">
        <v>12</v>
      </c>
      <c r="D38" t="s">
        <v>29</v>
      </c>
      <c r="E38" t="s">
        <v>69</v>
      </c>
      <c r="F38" t="s">
        <v>67</v>
      </c>
      <c r="G38" t="s">
        <v>66</v>
      </c>
      <c r="H38" t="s">
        <v>66</v>
      </c>
      <c r="I38" t="s">
        <v>66</v>
      </c>
      <c r="J38" s="51">
        <v>17.45208740234375</v>
      </c>
      <c r="K38" s="51">
        <v>17.52092</v>
      </c>
      <c r="L38" s="51">
        <v>8.7229280000000006E-2</v>
      </c>
      <c r="M38" t="s">
        <v>66</v>
      </c>
      <c r="N38" t="s">
        <v>66</v>
      </c>
      <c r="O38" t="s">
        <v>66</v>
      </c>
      <c r="P38" t="s">
        <v>66</v>
      </c>
    </row>
    <row r="39" spans="2:16" x14ac:dyDescent="0.2">
      <c r="B39" s="53" t="s">
        <v>29</v>
      </c>
      <c r="C39">
        <v>24</v>
      </c>
      <c r="D39" t="s">
        <v>71</v>
      </c>
      <c r="E39" t="s">
        <v>69</v>
      </c>
      <c r="F39" t="s">
        <v>67</v>
      </c>
      <c r="G39" t="s">
        <v>66</v>
      </c>
      <c r="H39" t="s">
        <v>66</v>
      </c>
      <c r="I39" t="s">
        <v>66</v>
      </c>
      <c r="J39" s="51">
        <v>17.6190185546875</v>
      </c>
      <c r="K39" s="51">
        <v>17.52092</v>
      </c>
      <c r="L39" s="51">
        <v>8.7229280000000006E-2</v>
      </c>
      <c r="M39" t="s">
        <v>66</v>
      </c>
      <c r="N39" t="s">
        <v>66</v>
      </c>
      <c r="O39" t="s">
        <v>66</v>
      </c>
      <c r="P39" t="s">
        <v>66</v>
      </c>
    </row>
    <row r="40" spans="2:16" x14ac:dyDescent="0.2">
      <c r="B40" s="53" t="s">
        <v>29</v>
      </c>
      <c r="C40">
        <v>36</v>
      </c>
      <c r="D40" t="s">
        <v>70</v>
      </c>
      <c r="E40" t="s">
        <v>69</v>
      </c>
      <c r="F40" t="s">
        <v>67</v>
      </c>
      <c r="G40" t="s">
        <v>66</v>
      </c>
      <c r="H40" t="s">
        <v>66</v>
      </c>
      <c r="I40" t="s">
        <v>66</v>
      </c>
      <c r="J40" s="51">
        <v>17.49165153503418</v>
      </c>
      <c r="K40" s="51">
        <v>17.52092</v>
      </c>
      <c r="L40" s="51">
        <v>8.7229280000000006E-2</v>
      </c>
      <c r="M40" t="s">
        <v>66</v>
      </c>
      <c r="N40" t="s">
        <v>66</v>
      </c>
      <c r="O40" t="s">
        <v>66</v>
      </c>
      <c r="P40" t="s">
        <v>66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B874AE-C781-414A-BEA8-4BB4514D77B7}">
  <dimension ref="A1:V37"/>
  <sheetViews>
    <sheetView tabSelected="1" workbookViewId="0">
      <selection activeCell="H21" sqref="H21"/>
    </sheetView>
  </sheetViews>
  <sheetFormatPr baseColWidth="10" defaultRowHeight="16" x14ac:dyDescent="0.2"/>
  <cols>
    <col min="1" max="1" width="18.83203125" bestFit="1" customWidth="1"/>
    <col min="3" max="3" width="4.33203125" bestFit="1" customWidth="1"/>
  </cols>
  <sheetData>
    <row r="1" spans="1:22" x14ac:dyDescent="0.2">
      <c r="A1" s="31" t="s">
        <v>124</v>
      </c>
      <c r="B1" s="31" t="s">
        <v>128</v>
      </c>
      <c r="C1" s="30" t="s">
        <v>126</v>
      </c>
      <c r="D1" s="30" t="s">
        <v>125</v>
      </c>
      <c r="E1" s="30" t="s">
        <v>123</v>
      </c>
      <c r="F1" s="54" t="s">
        <v>122</v>
      </c>
      <c r="G1" s="35" t="s">
        <v>121</v>
      </c>
      <c r="H1" s="30" t="s">
        <v>120</v>
      </c>
      <c r="I1" s="30" t="s">
        <v>119</v>
      </c>
      <c r="J1" s="34" t="s">
        <v>118</v>
      </c>
      <c r="K1" s="34" t="s">
        <v>117</v>
      </c>
      <c r="L1" s="30" t="s">
        <v>116</v>
      </c>
      <c r="M1" s="31" t="s">
        <v>115</v>
      </c>
      <c r="N1" s="31" t="s">
        <v>114</v>
      </c>
      <c r="O1" s="31" t="s">
        <v>113</v>
      </c>
      <c r="P1" s="33" t="s">
        <v>112</v>
      </c>
      <c r="Q1" s="32" t="s">
        <v>111</v>
      </c>
      <c r="R1" s="31" t="s">
        <v>110</v>
      </c>
      <c r="S1" s="30" t="s">
        <v>109</v>
      </c>
      <c r="T1" s="30" t="s">
        <v>108</v>
      </c>
      <c r="U1" s="30" t="s">
        <v>107</v>
      </c>
      <c r="V1" s="30" t="s">
        <v>106</v>
      </c>
    </row>
    <row r="2" spans="1:22" x14ac:dyDescent="0.2">
      <c r="A2" s="66" t="s">
        <v>138</v>
      </c>
      <c r="B2" s="55" t="s">
        <v>20</v>
      </c>
      <c r="C2" s="56">
        <v>3</v>
      </c>
      <c r="D2" s="56" t="s">
        <v>20</v>
      </c>
      <c r="E2" s="56" t="s">
        <v>84</v>
      </c>
      <c r="F2" s="56" t="s">
        <v>62</v>
      </c>
      <c r="G2" s="56"/>
      <c r="H2" s="56" t="s">
        <v>66</v>
      </c>
      <c r="I2" s="56" t="s">
        <v>66</v>
      </c>
      <c r="J2" s="57">
        <v>8.5050268173217773</v>
      </c>
      <c r="K2" s="57">
        <v>8.2065959999999993</v>
      </c>
      <c r="L2" s="58">
        <v>0.27630474999999999</v>
      </c>
      <c r="M2" s="42">
        <f>J5-J2</f>
        <v>9.9338903427124023</v>
      </c>
      <c r="N2" s="59">
        <f>J5-J2</f>
        <v>9.9338903427124023</v>
      </c>
      <c r="O2" s="42">
        <f>M2-N2</f>
        <v>0</v>
      </c>
      <c r="P2" s="41">
        <f>2^(-O2)</f>
        <v>1</v>
      </c>
      <c r="Q2" s="40">
        <f>AVERAGE(P2:P4)</f>
        <v>1</v>
      </c>
      <c r="R2" s="42">
        <f>LOG(P2,2)</f>
        <v>0</v>
      </c>
      <c r="S2" s="49" t="s">
        <v>66</v>
      </c>
      <c r="T2" s="49"/>
      <c r="U2" s="49"/>
      <c r="V2" s="49"/>
    </row>
    <row r="3" spans="1:22" x14ac:dyDescent="0.2">
      <c r="A3" s="67" t="s">
        <v>137</v>
      </c>
      <c r="B3" s="53" t="s">
        <v>20</v>
      </c>
      <c r="C3">
        <v>15</v>
      </c>
      <c r="D3" t="s">
        <v>86</v>
      </c>
      <c r="E3" t="s">
        <v>84</v>
      </c>
      <c r="F3" t="s">
        <v>62</v>
      </c>
      <c r="H3" t="s">
        <v>66</v>
      </c>
      <c r="I3" t="s">
        <v>66</v>
      </c>
      <c r="J3" s="60">
        <v>7.9596633911132812</v>
      </c>
      <c r="K3" s="60">
        <v>8.2065959999999993</v>
      </c>
      <c r="L3" s="51">
        <v>0.27630474999999999</v>
      </c>
      <c r="M3" s="42">
        <f>J6-J3</f>
        <v>10.375452041625977</v>
      </c>
      <c r="N3" s="59">
        <f>J6-J3</f>
        <v>10.375452041625977</v>
      </c>
      <c r="O3" s="42">
        <f>M3-N3</f>
        <v>0</v>
      </c>
      <c r="P3" s="41">
        <f>2^(-O3)</f>
        <v>1</v>
      </c>
      <c r="Q3" s="40"/>
      <c r="R3" s="42">
        <f>LOG(P3,2)</f>
        <v>0</v>
      </c>
      <c r="S3" s="30" t="s">
        <v>66</v>
      </c>
      <c r="T3" s="30"/>
      <c r="U3" s="30"/>
      <c r="V3" s="30"/>
    </row>
    <row r="4" spans="1:22" x14ac:dyDescent="0.2">
      <c r="A4" s="31"/>
      <c r="B4" s="53" t="s">
        <v>20</v>
      </c>
      <c r="C4">
        <v>27</v>
      </c>
      <c r="D4" t="s">
        <v>85</v>
      </c>
      <c r="E4" t="s">
        <v>84</v>
      </c>
      <c r="F4" t="s">
        <v>62</v>
      </c>
      <c r="H4" t="s">
        <v>66</v>
      </c>
      <c r="I4" t="s">
        <v>66</v>
      </c>
      <c r="J4" s="60">
        <v>8.1550989151000977</v>
      </c>
      <c r="K4" s="60">
        <v>8.2065959999999993</v>
      </c>
      <c r="L4" s="51">
        <v>0.27630474999999999</v>
      </c>
      <c r="M4" s="42">
        <f>J7-J4</f>
        <v>10.067248344421387</v>
      </c>
      <c r="N4" s="59">
        <f>J7-J4</f>
        <v>10.067248344421387</v>
      </c>
      <c r="O4" s="42">
        <f>M4-N4</f>
        <v>0</v>
      </c>
      <c r="P4" s="41">
        <f>2^(-O4)</f>
        <v>1</v>
      </c>
      <c r="Q4" s="40"/>
      <c r="R4" s="42">
        <f>LOG(P4,2)</f>
        <v>0</v>
      </c>
      <c r="S4" s="30" t="s">
        <v>66</v>
      </c>
      <c r="T4" s="30"/>
      <c r="U4" s="30"/>
      <c r="V4" s="30"/>
    </row>
    <row r="5" spans="1:22" x14ac:dyDescent="0.2">
      <c r="A5" s="31"/>
      <c r="B5" s="53" t="s">
        <v>20</v>
      </c>
      <c r="C5">
        <v>3</v>
      </c>
      <c r="D5" t="s">
        <v>20</v>
      </c>
      <c r="E5" t="s">
        <v>84</v>
      </c>
      <c r="F5" t="s">
        <v>67</v>
      </c>
      <c r="G5" t="s">
        <v>66</v>
      </c>
      <c r="H5" t="s">
        <v>66</v>
      </c>
      <c r="I5" t="s">
        <v>66</v>
      </c>
      <c r="J5" s="60">
        <v>18.43891716003418</v>
      </c>
      <c r="K5" s="60">
        <v>18.332128999999998</v>
      </c>
      <c r="L5" s="51">
        <v>0.108315885</v>
      </c>
      <c r="M5" s="42"/>
      <c r="N5" s="37"/>
      <c r="O5" s="37"/>
      <c r="P5" s="39"/>
      <c r="Q5" s="38"/>
      <c r="R5" s="37"/>
      <c r="S5" s="30" t="s">
        <v>66</v>
      </c>
      <c r="T5" s="36"/>
      <c r="U5" s="36"/>
      <c r="V5" s="36"/>
    </row>
    <row r="6" spans="1:22" x14ac:dyDescent="0.2">
      <c r="A6" s="31"/>
      <c r="B6" s="53" t="s">
        <v>20</v>
      </c>
      <c r="C6">
        <v>15</v>
      </c>
      <c r="D6" t="s">
        <v>86</v>
      </c>
      <c r="E6" t="s">
        <v>84</v>
      </c>
      <c r="F6" t="s">
        <v>67</v>
      </c>
      <c r="G6" t="s">
        <v>66</v>
      </c>
      <c r="H6" t="s">
        <v>66</v>
      </c>
      <c r="I6" t="s">
        <v>66</v>
      </c>
      <c r="J6" s="60">
        <v>18.335115432739258</v>
      </c>
      <c r="K6" s="60">
        <v>18.332128999999998</v>
      </c>
      <c r="L6" s="51">
        <v>0.108315885</v>
      </c>
      <c r="M6" s="42"/>
      <c r="N6" s="37"/>
      <c r="O6" s="37"/>
      <c r="P6" s="39"/>
      <c r="Q6" s="38"/>
      <c r="R6" s="37"/>
      <c r="S6" s="30" t="s">
        <v>66</v>
      </c>
      <c r="T6" s="36"/>
      <c r="U6" s="36"/>
      <c r="V6" s="36"/>
    </row>
    <row r="7" spans="1:22" x14ac:dyDescent="0.2">
      <c r="A7" s="48"/>
      <c r="B7" s="61" t="s">
        <v>20</v>
      </c>
      <c r="C7" s="62">
        <v>27</v>
      </c>
      <c r="D7" s="62" t="s">
        <v>85</v>
      </c>
      <c r="E7" s="62" t="s">
        <v>84</v>
      </c>
      <c r="F7" s="62" t="s">
        <v>67</v>
      </c>
      <c r="G7" s="62" t="s">
        <v>66</v>
      </c>
      <c r="H7" s="62" t="s">
        <v>66</v>
      </c>
      <c r="I7" s="62" t="s">
        <v>66</v>
      </c>
      <c r="J7" s="63">
        <v>18.222347259521484</v>
      </c>
      <c r="K7" s="63">
        <v>18.332128999999998</v>
      </c>
      <c r="L7" s="64">
        <v>0.108315885</v>
      </c>
      <c r="M7" s="65"/>
      <c r="N7" s="45"/>
      <c r="O7" s="45"/>
      <c r="P7" s="47"/>
      <c r="Q7" s="46"/>
      <c r="R7" s="45"/>
      <c r="S7" s="43" t="s">
        <v>66</v>
      </c>
      <c r="T7" s="44"/>
      <c r="U7" s="44"/>
      <c r="V7" s="44"/>
    </row>
    <row r="8" spans="1:22" x14ac:dyDescent="0.2">
      <c r="A8" s="50" t="s">
        <v>139</v>
      </c>
      <c r="B8" s="55" t="s">
        <v>21</v>
      </c>
      <c r="C8" s="56">
        <v>4</v>
      </c>
      <c r="D8" s="56" t="s">
        <v>21</v>
      </c>
      <c r="E8" s="56" t="s">
        <v>81</v>
      </c>
      <c r="F8" s="56" t="s">
        <v>62</v>
      </c>
      <c r="G8" s="56"/>
      <c r="H8" s="56" t="s">
        <v>66</v>
      </c>
      <c r="I8" s="56" t="s">
        <v>66</v>
      </c>
      <c r="J8" s="57">
        <v>9.4692811965942383</v>
      </c>
      <c r="K8" s="57">
        <v>9.2054720000000003</v>
      </c>
      <c r="L8" s="58">
        <v>0.24537640999999999</v>
      </c>
      <c r="M8" s="42">
        <f t="shared" ref="M8:M10" si="0">J11-J8</f>
        <v>6.318303108215332</v>
      </c>
      <c r="N8" s="42">
        <f>$N$2</f>
        <v>9.9338903427124023</v>
      </c>
      <c r="O8" s="42">
        <f>M8-N8</f>
        <v>-3.6155872344970703</v>
      </c>
      <c r="P8" s="41">
        <f>2^(-O8)</f>
        <v>12.257452234048751</v>
      </c>
      <c r="Q8" s="40">
        <f>AVERAGE(P8:P10)</f>
        <v>11.453832307533636</v>
      </c>
      <c r="R8" s="42">
        <f>LOG(P8,2)</f>
        <v>3.6155872344970703</v>
      </c>
      <c r="S8" s="49" t="s">
        <v>66</v>
      </c>
      <c r="T8" s="49"/>
      <c r="U8" s="49"/>
      <c r="V8" s="49"/>
    </row>
    <row r="9" spans="1:22" x14ac:dyDescent="0.2">
      <c r="A9" s="31"/>
      <c r="B9" s="53" t="s">
        <v>21</v>
      </c>
      <c r="C9">
        <v>16</v>
      </c>
      <c r="D9" t="s">
        <v>83</v>
      </c>
      <c r="E9" t="s">
        <v>81</v>
      </c>
      <c r="F9" t="s">
        <v>62</v>
      </c>
      <c r="H9" t="s">
        <v>66</v>
      </c>
      <c r="I9" t="s">
        <v>66</v>
      </c>
      <c r="J9" s="60">
        <v>8.9840507507324219</v>
      </c>
      <c r="K9" s="60">
        <v>9.2054720000000003</v>
      </c>
      <c r="L9" s="51">
        <v>0.24537640999999999</v>
      </c>
      <c r="M9" s="42">
        <f t="shared" si="0"/>
        <v>6.8992977142333984</v>
      </c>
      <c r="N9" s="37">
        <f>$N$3</f>
        <v>10.375452041625977</v>
      </c>
      <c r="O9" s="42">
        <f>M9-N9</f>
        <v>-3.4761543273925781</v>
      </c>
      <c r="P9" s="41">
        <f>2^(-O9)</f>
        <v>11.128246116271754</v>
      </c>
      <c r="Q9" s="40"/>
      <c r="R9" s="42">
        <f>LOG(P9,2)</f>
        <v>3.4761543273925781</v>
      </c>
      <c r="S9" s="30" t="s">
        <v>66</v>
      </c>
      <c r="T9" s="30"/>
      <c r="U9" s="30"/>
      <c r="V9" s="30"/>
    </row>
    <row r="10" spans="1:22" x14ac:dyDescent="0.2">
      <c r="A10" s="31"/>
      <c r="B10" s="53" t="s">
        <v>21</v>
      </c>
      <c r="C10">
        <v>28</v>
      </c>
      <c r="D10" t="s">
        <v>82</v>
      </c>
      <c r="E10" t="s">
        <v>81</v>
      </c>
      <c r="F10" t="s">
        <v>62</v>
      </c>
      <c r="H10" t="s">
        <v>66</v>
      </c>
      <c r="I10" t="s">
        <v>66</v>
      </c>
      <c r="J10" s="60">
        <v>9.1630868911743164</v>
      </c>
      <c r="K10" s="60">
        <v>9.2054720000000003</v>
      </c>
      <c r="L10" s="51">
        <v>0.24537640999999999</v>
      </c>
      <c r="M10" s="42">
        <f t="shared" si="0"/>
        <v>6.6109943389892578</v>
      </c>
      <c r="N10" s="37">
        <f>$N$4</f>
        <v>10.067248344421387</v>
      </c>
      <c r="O10" s="42">
        <f>M10-N10</f>
        <v>-3.4562540054321289</v>
      </c>
      <c r="P10" s="41">
        <f>2^(-O10)</f>
        <v>10.975798572280402</v>
      </c>
      <c r="Q10" s="40"/>
      <c r="R10" s="42">
        <f>LOG(P10,2)</f>
        <v>3.4562540054321289</v>
      </c>
      <c r="S10" s="30" t="s">
        <v>66</v>
      </c>
      <c r="T10" s="30"/>
      <c r="U10" s="30"/>
      <c r="V10" s="30"/>
    </row>
    <row r="11" spans="1:22" x14ac:dyDescent="0.2">
      <c r="A11" s="31"/>
      <c r="B11" s="53" t="s">
        <v>21</v>
      </c>
      <c r="C11">
        <v>4</v>
      </c>
      <c r="D11" t="s">
        <v>21</v>
      </c>
      <c r="E11" t="s">
        <v>81</v>
      </c>
      <c r="F11" t="s">
        <v>67</v>
      </c>
      <c r="G11" t="s">
        <v>66</v>
      </c>
      <c r="H11" t="s">
        <v>66</v>
      </c>
      <c r="I11" t="s">
        <v>66</v>
      </c>
      <c r="J11" s="60">
        <v>15.78758430480957</v>
      </c>
      <c r="K11" s="60">
        <v>15.815004999999999</v>
      </c>
      <c r="L11" s="51">
        <v>5.9571296000000003E-2</v>
      </c>
      <c r="M11" s="42"/>
      <c r="N11" s="37"/>
      <c r="O11" s="37"/>
      <c r="P11" s="39"/>
      <c r="Q11" s="38"/>
      <c r="R11" s="37"/>
      <c r="S11" s="30" t="s">
        <v>66</v>
      </c>
      <c r="T11" s="36"/>
      <c r="U11" s="36"/>
      <c r="V11" s="36"/>
    </row>
    <row r="12" spans="1:22" x14ac:dyDescent="0.2">
      <c r="A12" s="31"/>
      <c r="B12" s="53" t="s">
        <v>21</v>
      </c>
      <c r="C12">
        <v>16</v>
      </c>
      <c r="D12" t="s">
        <v>83</v>
      </c>
      <c r="E12" t="s">
        <v>81</v>
      </c>
      <c r="F12" t="s">
        <v>67</v>
      </c>
      <c r="G12" t="s">
        <v>66</v>
      </c>
      <c r="H12" t="s">
        <v>66</v>
      </c>
      <c r="I12" t="s">
        <v>66</v>
      </c>
      <c r="J12" s="60">
        <v>15.88334846496582</v>
      </c>
      <c r="K12" s="60">
        <v>15.815004999999999</v>
      </c>
      <c r="L12" s="51">
        <v>5.9571296000000003E-2</v>
      </c>
      <c r="M12" s="42"/>
      <c r="N12" s="37"/>
      <c r="O12" s="37"/>
      <c r="P12" s="39"/>
      <c r="Q12" s="38"/>
      <c r="R12" s="37"/>
      <c r="S12" s="30" t="s">
        <v>66</v>
      </c>
      <c r="T12" s="36"/>
      <c r="U12" s="36"/>
      <c r="V12" s="36"/>
    </row>
    <row r="13" spans="1:22" x14ac:dyDescent="0.2">
      <c r="A13" s="48"/>
      <c r="B13" s="61" t="s">
        <v>21</v>
      </c>
      <c r="C13" s="62">
        <v>28</v>
      </c>
      <c r="D13" s="62" t="s">
        <v>82</v>
      </c>
      <c r="E13" s="62" t="s">
        <v>81</v>
      </c>
      <c r="F13" s="62" t="s">
        <v>67</v>
      </c>
      <c r="G13" s="62" t="s">
        <v>66</v>
      </c>
      <c r="H13" s="62" t="s">
        <v>66</v>
      </c>
      <c r="I13" s="62" t="s">
        <v>66</v>
      </c>
      <c r="J13" s="63">
        <v>15.774081230163574</v>
      </c>
      <c r="K13" s="63">
        <v>15.815004999999999</v>
      </c>
      <c r="L13" s="64">
        <v>5.9571296000000003E-2</v>
      </c>
      <c r="M13" s="65"/>
      <c r="N13" s="45"/>
      <c r="O13" s="45"/>
      <c r="P13" s="47"/>
      <c r="Q13" s="46"/>
      <c r="R13" s="45"/>
      <c r="S13" s="43" t="s">
        <v>66</v>
      </c>
      <c r="T13" s="44"/>
      <c r="U13" s="44"/>
      <c r="V13" s="44"/>
    </row>
    <row r="14" spans="1:22" x14ac:dyDescent="0.2">
      <c r="A14" s="31" t="s">
        <v>140</v>
      </c>
      <c r="B14" s="53" t="s">
        <v>24</v>
      </c>
      <c r="C14">
        <v>7</v>
      </c>
      <c r="D14" t="s">
        <v>24</v>
      </c>
      <c r="E14" t="s">
        <v>78</v>
      </c>
      <c r="F14" t="s">
        <v>62</v>
      </c>
      <c r="H14" t="s">
        <v>66</v>
      </c>
      <c r="I14" t="s">
        <v>66</v>
      </c>
      <c r="J14" s="60">
        <v>7.9612574577331543</v>
      </c>
      <c r="K14" s="60">
        <v>7.7758756</v>
      </c>
      <c r="L14" s="51">
        <v>0.25627761999999998</v>
      </c>
      <c r="M14" s="42">
        <f t="shared" ref="M14:M16" si="1">J17-J14</f>
        <v>12.048017978668213</v>
      </c>
      <c r="N14" s="37">
        <f>$N$2</f>
        <v>9.9338903427124023</v>
      </c>
      <c r="O14" s="37">
        <f>M14-N14</f>
        <v>2.1141276359558105</v>
      </c>
      <c r="P14" s="39">
        <f>2^(-O14)</f>
        <v>0.23098520683030252</v>
      </c>
      <c r="Q14" s="38">
        <f>AVERAGE(P14:P16)</f>
        <v>0.20633794275467485</v>
      </c>
      <c r="R14" s="37">
        <f>LOG(P14,2)</f>
        <v>-2.1141276359558105</v>
      </c>
      <c r="S14" s="30" t="s">
        <v>66</v>
      </c>
      <c r="T14" s="30"/>
      <c r="U14" s="30"/>
      <c r="V14" s="30"/>
    </row>
    <row r="15" spans="1:22" x14ac:dyDescent="0.2">
      <c r="A15" s="31"/>
      <c r="B15" s="53" t="s">
        <v>24</v>
      </c>
      <c r="C15">
        <v>19</v>
      </c>
      <c r="D15" t="s">
        <v>80</v>
      </c>
      <c r="E15" t="s">
        <v>78</v>
      </c>
      <c r="F15" t="s">
        <v>62</v>
      </c>
      <c r="H15" t="s">
        <v>66</v>
      </c>
      <c r="I15" t="s">
        <v>66</v>
      </c>
      <c r="J15" s="60">
        <v>7.8829436302185059</v>
      </c>
      <c r="K15" s="60">
        <v>7.7758756</v>
      </c>
      <c r="L15" s="51">
        <v>0.25627761999999998</v>
      </c>
      <c r="M15" s="42">
        <f t="shared" si="1"/>
        <v>12.512953281402588</v>
      </c>
      <c r="N15" s="37">
        <f>$N$3</f>
        <v>10.375452041625977</v>
      </c>
      <c r="O15" s="42">
        <f>M15-N15</f>
        <v>2.1375012397766113</v>
      </c>
      <c r="P15" s="41">
        <f>2^(-O15)</f>
        <v>0.22727308707520974</v>
      </c>
      <c r="Q15" s="40"/>
      <c r="R15" s="42">
        <f>LOG(P15,2)</f>
        <v>-2.1375012397766113</v>
      </c>
      <c r="S15" s="30" t="s">
        <v>66</v>
      </c>
      <c r="T15" s="30"/>
      <c r="U15" s="30"/>
      <c r="V15" s="30"/>
    </row>
    <row r="16" spans="1:22" x14ac:dyDescent="0.2">
      <c r="A16" s="31"/>
      <c r="B16" s="53" t="s">
        <v>24</v>
      </c>
      <c r="C16">
        <v>31</v>
      </c>
      <c r="D16" t="s">
        <v>79</v>
      </c>
      <c r="E16" t="s">
        <v>78</v>
      </c>
      <c r="F16" t="s">
        <v>62</v>
      </c>
      <c r="H16" t="s">
        <v>66</v>
      </c>
      <c r="I16" t="s">
        <v>66</v>
      </c>
      <c r="J16" s="60">
        <v>7.483426570892334</v>
      </c>
      <c r="K16" s="60">
        <v>7.7758756</v>
      </c>
      <c r="L16" s="51">
        <v>0.25627761999999998</v>
      </c>
      <c r="M16" s="42">
        <f t="shared" si="1"/>
        <v>12.704308032989502</v>
      </c>
      <c r="N16" s="37">
        <f>$N$4</f>
        <v>10.067248344421387</v>
      </c>
      <c r="O16" s="42">
        <f>M16-N16</f>
        <v>2.6370596885681152</v>
      </c>
      <c r="P16" s="41">
        <f>2^(-O16)</f>
        <v>0.1607555343585122</v>
      </c>
      <c r="Q16" s="40"/>
      <c r="R16" s="42">
        <f>LOG(P16,2)</f>
        <v>-2.6370596885681152</v>
      </c>
      <c r="S16" s="30" t="s">
        <v>66</v>
      </c>
      <c r="T16" s="30"/>
      <c r="U16" s="30"/>
      <c r="V16" s="30"/>
    </row>
    <row r="17" spans="1:22" x14ac:dyDescent="0.2">
      <c r="A17" s="31"/>
      <c r="B17" s="53" t="s">
        <v>24</v>
      </c>
      <c r="C17">
        <v>7</v>
      </c>
      <c r="D17" t="s">
        <v>24</v>
      </c>
      <c r="E17" t="s">
        <v>78</v>
      </c>
      <c r="F17" t="s">
        <v>67</v>
      </c>
      <c r="G17" t="s">
        <v>66</v>
      </c>
      <c r="H17" t="s">
        <v>66</v>
      </c>
      <c r="I17" t="s">
        <v>66</v>
      </c>
      <c r="J17" s="60">
        <v>20.009275436401367</v>
      </c>
      <c r="K17" s="60">
        <v>20.197638000000001</v>
      </c>
      <c r="L17" s="51">
        <v>0.19350081999999999</v>
      </c>
      <c r="M17" s="42"/>
      <c r="N17" s="37"/>
      <c r="O17" s="37"/>
      <c r="P17" s="39"/>
      <c r="Q17" s="38"/>
      <c r="R17" s="37"/>
      <c r="S17" s="30" t="s">
        <v>66</v>
      </c>
      <c r="T17" s="36"/>
      <c r="U17" s="36"/>
      <c r="V17" s="36"/>
    </row>
    <row r="18" spans="1:22" x14ac:dyDescent="0.2">
      <c r="A18" s="31"/>
      <c r="B18" s="53" t="s">
        <v>24</v>
      </c>
      <c r="C18">
        <v>19</v>
      </c>
      <c r="D18" t="s">
        <v>80</v>
      </c>
      <c r="E18" t="s">
        <v>78</v>
      </c>
      <c r="F18" t="s">
        <v>67</v>
      </c>
      <c r="G18" t="s">
        <v>66</v>
      </c>
      <c r="H18" t="s">
        <v>66</v>
      </c>
      <c r="I18" t="s">
        <v>66</v>
      </c>
      <c r="J18" s="60">
        <v>20.395896911621094</v>
      </c>
      <c r="K18" s="60">
        <v>20.197638000000001</v>
      </c>
      <c r="L18" s="51">
        <v>0.19350081999999999</v>
      </c>
      <c r="M18" s="42"/>
      <c r="N18" s="37"/>
      <c r="O18" s="37"/>
      <c r="P18" s="39"/>
      <c r="Q18" s="38"/>
      <c r="R18" s="37"/>
      <c r="S18" s="30" t="s">
        <v>66</v>
      </c>
      <c r="T18" s="36"/>
      <c r="U18" s="36"/>
      <c r="V18" s="36"/>
    </row>
    <row r="19" spans="1:22" x14ac:dyDescent="0.2">
      <c r="A19" s="31"/>
      <c r="B19" s="53" t="s">
        <v>24</v>
      </c>
      <c r="C19">
        <v>31</v>
      </c>
      <c r="D19" t="s">
        <v>79</v>
      </c>
      <c r="E19" t="s">
        <v>78</v>
      </c>
      <c r="F19" t="s">
        <v>67</v>
      </c>
      <c r="G19" t="s">
        <v>66</v>
      </c>
      <c r="H19" t="s">
        <v>66</v>
      </c>
      <c r="I19" t="s">
        <v>66</v>
      </c>
      <c r="J19" s="60">
        <v>20.187734603881836</v>
      </c>
      <c r="K19" s="60">
        <v>20.197638000000001</v>
      </c>
      <c r="L19" s="51">
        <v>0.19350081999999999</v>
      </c>
      <c r="M19" s="65"/>
      <c r="N19" s="37"/>
      <c r="O19" s="37"/>
      <c r="P19" s="39"/>
      <c r="Q19" s="38"/>
      <c r="R19" s="37"/>
      <c r="S19" s="30" t="s">
        <v>66</v>
      </c>
      <c r="T19" s="36"/>
      <c r="U19" s="36"/>
      <c r="V19" s="36"/>
    </row>
    <row r="20" spans="1:22" x14ac:dyDescent="0.2">
      <c r="A20" s="50" t="s">
        <v>141</v>
      </c>
      <c r="B20" s="55" t="s">
        <v>25</v>
      </c>
      <c r="C20" s="56">
        <v>8</v>
      </c>
      <c r="D20" s="56" t="s">
        <v>25</v>
      </c>
      <c r="E20" s="56" t="s">
        <v>75</v>
      </c>
      <c r="F20" s="56" t="s">
        <v>62</v>
      </c>
      <c r="G20" s="56"/>
      <c r="H20" s="56" t="s">
        <v>66</v>
      </c>
      <c r="I20" s="56" t="s">
        <v>66</v>
      </c>
      <c r="J20" s="57">
        <v>8.9661788940429688</v>
      </c>
      <c r="K20" s="57">
        <v>8.8302340000000008</v>
      </c>
      <c r="L20" s="58">
        <v>0.11933027</v>
      </c>
      <c r="M20" s="42">
        <f t="shared" ref="M20:M22" si="2">J23-J20</f>
        <v>8.2341537475585938</v>
      </c>
      <c r="N20" s="42">
        <f>$N$2</f>
        <v>9.9338903427124023</v>
      </c>
      <c r="O20" s="42">
        <f>M20-N20</f>
        <v>-1.6997365951538086</v>
      </c>
      <c r="P20" s="41">
        <f>2^(-O20)</f>
        <v>3.2484164408414271</v>
      </c>
      <c r="Q20" s="40">
        <f>AVERAGE(P20:P22)</f>
        <v>3.6590141481417753</v>
      </c>
      <c r="R20" s="42">
        <f>LOG(P20,2)</f>
        <v>1.6997365951538088</v>
      </c>
      <c r="S20" s="49" t="s">
        <v>66</v>
      </c>
      <c r="T20" s="49"/>
      <c r="U20" s="49"/>
      <c r="V20" s="49"/>
    </row>
    <row r="21" spans="1:22" x14ac:dyDescent="0.2">
      <c r="A21" s="31"/>
      <c r="B21" s="53" t="s">
        <v>25</v>
      </c>
      <c r="C21">
        <v>20</v>
      </c>
      <c r="D21" t="s">
        <v>77</v>
      </c>
      <c r="E21" t="s">
        <v>75</v>
      </c>
      <c r="F21" t="s">
        <v>62</v>
      </c>
      <c r="H21" t="s">
        <v>66</v>
      </c>
      <c r="I21" t="s">
        <v>66</v>
      </c>
      <c r="J21" s="60">
        <v>8.7817211151123047</v>
      </c>
      <c r="K21" s="60">
        <v>8.8302340000000008</v>
      </c>
      <c r="L21" s="51">
        <v>0.11933027</v>
      </c>
      <c r="M21" s="42">
        <f t="shared" si="2"/>
        <v>8.1973552703857422</v>
      </c>
      <c r="N21" s="37">
        <f>$N$3</f>
        <v>10.375452041625977</v>
      </c>
      <c r="O21" s="37">
        <f>M21-N21</f>
        <v>-2.1780967712402344</v>
      </c>
      <c r="P21" s="41">
        <f>2^(-O21)</f>
        <v>4.5255614009831477</v>
      </c>
      <c r="Q21" s="40"/>
      <c r="R21" s="37">
        <f>LOG(P21,2)</f>
        <v>2.1780967712402344</v>
      </c>
      <c r="S21" s="30" t="s">
        <v>66</v>
      </c>
      <c r="T21" s="30"/>
      <c r="U21" s="30"/>
      <c r="V21" s="30"/>
    </row>
    <row r="22" spans="1:22" x14ac:dyDescent="0.2">
      <c r="A22" s="31"/>
      <c r="B22" s="53" t="s">
        <v>25</v>
      </c>
      <c r="C22">
        <v>32</v>
      </c>
      <c r="D22" t="s">
        <v>76</v>
      </c>
      <c r="E22" t="s">
        <v>75</v>
      </c>
      <c r="F22" t="s">
        <v>62</v>
      </c>
      <c r="H22" t="s">
        <v>66</v>
      </c>
      <c r="I22" t="s">
        <v>66</v>
      </c>
      <c r="J22" s="60">
        <v>8.7427988052368164</v>
      </c>
      <c r="K22" s="60">
        <v>8.8302340000000008</v>
      </c>
      <c r="L22" s="51">
        <v>0.11933027</v>
      </c>
      <c r="M22" s="42">
        <f t="shared" si="2"/>
        <v>8.3877954483032227</v>
      </c>
      <c r="N22" s="37">
        <f>$N$4</f>
        <v>10.067248344421387</v>
      </c>
      <c r="O22" s="37">
        <f>M22-N22</f>
        <v>-1.6794528961181641</v>
      </c>
      <c r="P22" s="41">
        <f>2^(-O22)</f>
        <v>3.2030646026007514</v>
      </c>
      <c r="Q22" s="40"/>
      <c r="R22" s="37">
        <f>LOG(P22,2)</f>
        <v>1.6794528961181641</v>
      </c>
      <c r="S22" s="30" t="s">
        <v>66</v>
      </c>
      <c r="T22" s="30"/>
      <c r="U22" s="30"/>
      <c r="V22" s="30"/>
    </row>
    <row r="23" spans="1:22" x14ac:dyDescent="0.2">
      <c r="A23" s="31"/>
      <c r="B23" s="53" t="s">
        <v>25</v>
      </c>
      <c r="C23">
        <v>8</v>
      </c>
      <c r="D23" t="s">
        <v>25</v>
      </c>
      <c r="E23" t="s">
        <v>75</v>
      </c>
      <c r="F23" t="s">
        <v>67</v>
      </c>
      <c r="G23" t="s">
        <v>66</v>
      </c>
      <c r="H23" t="s">
        <v>66</v>
      </c>
      <c r="I23" t="s">
        <v>66</v>
      </c>
      <c r="J23" s="60">
        <v>17.200332641601562</v>
      </c>
      <c r="K23" s="60">
        <v>17.103334</v>
      </c>
      <c r="L23" s="51">
        <v>0.11311899</v>
      </c>
      <c r="M23" s="42"/>
      <c r="N23" s="37"/>
      <c r="O23" s="37"/>
      <c r="P23" s="39"/>
      <c r="Q23" s="38"/>
      <c r="R23" s="37"/>
      <c r="S23" s="30" t="s">
        <v>66</v>
      </c>
      <c r="T23" s="36"/>
      <c r="U23" s="36"/>
      <c r="V23" s="36"/>
    </row>
    <row r="24" spans="1:22" x14ac:dyDescent="0.2">
      <c r="A24" s="31"/>
      <c r="B24" s="53" t="s">
        <v>25</v>
      </c>
      <c r="C24">
        <v>20</v>
      </c>
      <c r="D24" t="s">
        <v>77</v>
      </c>
      <c r="E24" t="s">
        <v>75</v>
      </c>
      <c r="F24" t="s">
        <v>67</v>
      </c>
      <c r="G24" t="s">
        <v>66</v>
      </c>
      <c r="H24" t="s">
        <v>66</v>
      </c>
      <c r="I24" t="s">
        <v>66</v>
      </c>
      <c r="J24" s="60">
        <v>16.979076385498047</v>
      </c>
      <c r="K24" s="60">
        <v>17.103334</v>
      </c>
      <c r="L24" s="51">
        <v>0.11311899</v>
      </c>
      <c r="M24" s="42"/>
      <c r="N24" s="37"/>
      <c r="O24" s="37"/>
      <c r="P24" s="39"/>
      <c r="Q24" s="38"/>
      <c r="R24" s="37"/>
      <c r="S24" s="30" t="s">
        <v>66</v>
      </c>
      <c r="T24" s="36"/>
      <c r="U24" s="36"/>
      <c r="V24" s="36"/>
    </row>
    <row r="25" spans="1:22" x14ac:dyDescent="0.2">
      <c r="A25" s="48"/>
      <c r="B25" s="61" t="s">
        <v>25</v>
      </c>
      <c r="C25" s="62">
        <v>32</v>
      </c>
      <c r="D25" s="62" t="s">
        <v>76</v>
      </c>
      <c r="E25" s="62" t="s">
        <v>75</v>
      </c>
      <c r="F25" s="62" t="s">
        <v>67</v>
      </c>
      <c r="G25" s="62" t="s">
        <v>66</v>
      </c>
      <c r="H25" s="62" t="s">
        <v>66</v>
      </c>
      <c r="I25" s="62" t="s">
        <v>66</v>
      </c>
      <c r="J25" s="63">
        <v>17.130594253540039</v>
      </c>
      <c r="K25" s="63">
        <v>17.103334</v>
      </c>
      <c r="L25" s="64">
        <v>0.11311899</v>
      </c>
      <c r="M25" s="65"/>
      <c r="N25" s="45"/>
      <c r="O25" s="45"/>
      <c r="P25" s="47"/>
      <c r="Q25" s="46"/>
      <c r="R25" s="45"/>
      <c r="S25" s="43" t="s">
        <v>66</v>
      </c>
      <c r="T25" s="44"/>
      <c r="U25" s="44"/>
      <c r="V25" s="44"/>
    </row>
    <row r="26" spans="1:22" x14ac:dyDescent="0.2">
      <c r="A26" s="31" t="s">
        <v>142</v>
      </c>
      <c r="B26" s="53" t="s">
        <v>28</v>
      </c>
      <c r="C26">
        <v>11</v>
      </c>
      <c r="D26" t="s">
        <v>28</v>
      </c>
      <c r="E26" t="s">
        <v>72</v>
      </c>
      <c r="F26" t="s">
        <v>62</v>
      </c>
      <c r="H26" t="s">
        <v>66</v>
      </c>
      <c r="I26" t="s">
        <v>66</v>
      </c>
      <c r="J26" s="60">
        <v>8.2997283935546875</v>
      </c>
      <c r="K26" s="60">
        <v>8.3535719999999998</v>
      </c>
      <c r="L26" s="51">
        <v>8.6738764999999995E-2</v>
      </c>
      <c r="M26" s="42">
        <f t="shared" ref="M26:M28" si="3">J29-J26</f>
        <v>12.316473007202148</v>
      </c>
      <c r="N26" s="42">
        <f>$N$2</f>
        <v>9.9338903427124023</v>
      </c>
      <c r="O26" s="37">
        <f>M26-N26</f>
        <v>2.3825826644897461</v>
      </c>
      <c r="P26" s="39">
        <f>2^(-O26)</f>
        <v>0.19176579747450856</v>
      </c>
      <c r="Q26" s="38">
        <f>AVERAGE(P26:P28)</f>
        <v>0.23156537114057321</v>
      </c>
      <c r="R26" s="37">
        <f>LOG(P26,2)</f>
        <v>-2.3825826644897461</v>
      </c>
      <c r="S26" s="30" t="s">
        <v>66</v>
      </c>
      <c r="T26" s="30"/>
      <c r="U26" s="30"/>
      <c r="V26" s="30"/>
    </row>
    <row r="27" spans="1:22" x14ac:dyDescent="0.2">
      <c r="A27" s="31"/>
      <c r="B27" s="53" t="s">
        <v>28</v>
      </c>
      <c r="C27">
        <v>23</v>
      </c>
      <c r="D27" t="s">
        <v>74</v>
      </c>
      <c r="E27" t="s">
        <v>72</v>
      </c>
      <c r="F27" t="s">
        <v>62</v>
      </c>
      <c r="H27" t="s">
        <v>66</v>
      </c>
      <c r="I27" t="s">
        <v>66</v>
      </c>
      <c r="J27" s="60">
        <v>8.4536323547363281</v>
      </c>
      <c r="K27" s="60">
        <v>8.3535719999999998</v>
      </c>
      <c r="L27" s="51">
        <v>8.6738764999999995E-2</v>
      </c>
      <c r="M27" s="42">
        <f t="shared" si="3"/>
        <v>12.070594787597656</v>
      </c>
      <c r="N27" s="37">
        <f>$N$3</f>
        <v>10.375452041625977</v>
      </c>
      <c r="O27" s="42">
        <f>M27-N27</f>
        <v>1.6951427459716797</v>
      </c>
      <c r="P27" s="41">
        <f>2^(-O27)</f>
        <v>0.30882410148804718</v>
      </c>
      <c r="Q27" s="40"/>
      <c r="R27" s="42">
        <f>LOG(P27,2)</f>
        <v>-1.6951427459716797</v>
      </c>
      <c r="S27" s="30" t="s">
        <v>66</v>
      </c>
      <c r="T27" s="30"/>
      <c r="U27" s="30"/>
      <c r="V27" s="30"/>
    </row>
    <row r="28" spans="1:22" x14ac:dyDescent="0.2">
      <c r="A28" s="31"/>
      <c r="B28" s="53" t="s">
        <v>28</v>
      </c>
      <c r="C28">
        <v>35</v>
      </c>
      <c r="D28" t="s">
        <v>73</v>
      </c>
      <c r="E28" t="s">
        <v>72</v>
      </c>
      <c r="F28" t="s">
        <v>62</v>
      </c>
      <c r="H28" t="s">
        <v>66</v>
      </c>
      <c r="I28" t="s">
        <v>66</v>
      </c>
      <c r="J28" s="60">
        <v>8.3073549270629883</v>
      </c>
      <c r="K28" s="60">
        <v>8.3535719999999998</v>
      </c>
      <c r="L28" s="51">
        <v>8.6738764999999995E-2</v>
      </c>
      <c r="M28" s="42">
        <f t="shared" si="3"/>
        <v>12.432330131530762</v>
      </c>
      <c r="N28" s="37">
        <f>$N$4</f>
        <v>10.067248344421387</v>
      </c>
      <c r="O28" s="42">
        <f>M28-N28</f>
        <v>2.365081787109375</v>
      </c>
      <c r="P28" s="41">
        <f>2^(-O28)</f>
        <v>0.19410621445916396</v>
      </c>
      <c r="Q28" s="40"/>
      <c r="R28" s="42">
        <f>LOG(P28,2)</f>
        <v>-2.365081787109375</v>
      </c>
      <c r="S28" s="30" t="s">
        <v>66</v>
      </c>
      <c r="T28" s="30"/>
      <c r="U28" s="30"/>
      <c r="V28" s="30"/>
    </row>
    <row r="29" spans="1:22" x14ac:dyDescent="0.2">
      <c r="A29" s="31"/>
      <c r="B29" s="53" t="s">
        <v>28</v>
      </c>
      <c r="C29">
        <v>11</v>
      </c>
      <c r="D29" t="s">
        <v>28</v>
      </c>
      <c r="E29" t="s">
        <v>72</v>
      </c>
      <c r="F29" t="s">
        <v>67</v>
      </c>
      <c r="G29" t="s">
        <v>66</v>
      </c>
      <c r="H29" t="s">
        <v>66</v>
      </c>
      <c r="I29" t="s">
        <v>66</v>
      </c>
      <c r="J29" s="60">
        <v>20.616201400756836</v>
      </c>
      <c r="K29" s="60">
        <v>20.626702999999999</v>
      </c>
      <c r="L29" s="51">
        <v>0.10811228000000001</v>
      </c>
      <c r="M29" s="42"/>
      <c r="N29" s="37"/>
      <c r="O29" s="37"/>
      <c r="P29" s="39"/>
      <c r="Q29" s="38"/>
      <c r="R29" s="37"/>
      <c r="S29" s="30" t="s">
        <v>66</v>
      </c>
      <c r="T29" s="36"/>
      <c r="U29" s="36"/>
      <c r="V29" s="36"/>
    </row>
    <row r="30" spans="1:22" x14ac:dyDescent="0.2">
      <c r="A30" s="31"/>
      <c r="B30" s="53" t="s">
        <v>28</v>
      </c>
      <c r="C30">
        <v>23</v>
      </c>
      <c r="D30" t="s">
        <v>74</v>
      </c>
      <c r="E30" t="s">
        <v>72</v>
      </c>
      <c r="F30" t="s">
        <v>67</v>
      </c>
      <c r="G30" t="s">
        <v>66</v>
      </c>
      <c r="H30" t="s">
        <v>66</v>
      </c>
      <c r="I30" t="s">
        <v>66</v>
      </c>
      <c r="J30" s="60">
        <v>20.524227142333984</v>
      </c>
      <c r="K30" s="60">
        <v>20.626702999999999</v>
      </c>
      <c r="L30" s="51">
        <v>0.10811228000000001</v>
      </c>
      <c r="M30" s="42"/>
      <c r="N30" s="37"/>
      <c r="O30" s="37"/>
      <c r="P30" s="39"/>
      <c r="Q30" s="38"/>
      <c r="R30" s="37"/>
      <c r="S30" s="30" t="s">
        <v>66</v>
      </c>
      <c r="T30" s="36"/>
      <c r="U30" s="36"/>
      <c r="V30" s="36"/>
    </row>
    <row r="31" spans="1:22" x14ac:dyDescent="0.2">
      <c r="A31" s="31"/>
      <c r="B31" s="53" t="s">
        <v>28</v>
      </c>
      <c r="C31">
        <v>35</v>
      </c>
      <c r="D31" t="s">
        <v>73</v>
      </c>
      <c r="E31" t="s">
        <v>72</v>
      </c>
      <c r="F31" t="s">
        <v>67</v>
      </c>
      <c r="G31" t="s">
        <v>66</v>
      </c>
      <c r="H31" t="s">
        <v>66</v>
      </c>
      <c r="I31" t="s">
        <v>66</v>
      </c>
      <c r="J31" s="60">
        <v>20.73968505859375</v>
      </c>
      <c r="K31" s="60">
        <v>20.626702999999999</v>
      </c>
      <c r="L31" s="51">
        <v>0.10811228000000001</v>
      </c>
      <c r="M31" s="65"/>
      <c r="N31" s="45"/>
      <c r="O31" s="37"/>
      <c r="P31" s="39"/>
      <c r="Q31" s="38"/>
      <c r="R31" s="37"/>
      <c r="S31" s="30" t="s">
        <v>66</v>
      </c>
      <c r="T31" s="36"/>
      <c r="U31" s="36"/>
      <c r="V31" s="36"/>
    </row>
    <row r="32" spans="1:22" x14ac:dyDescent="0.2">
      <c r="A32" s="50" t="s">
        <v>143</v>
      </c>
      <c r="B32" s="55" t="s">
        <v>29</v>
      </c>
      <c r="C32" s="56">
        <v>12</v>
      </c>
      <c r="D32" s="56" t="s">
        <v>29</v>
      </c>
      <c r="E32" s="56" t="s">
        <v>69</v>
      </c>
      <c r="F32" s="56" t="s">
        <v>62</v>
      </c>
      <c r="G32" s="56"/>
      <c r="H32" s="56" t="s">
        <v>66</v>
      </c>
      <c r="I32" s="56" t="s">
        <v>66</v>
      </c>
      <c r="J32" s="57">
        <v>9.2204647064208984</v>
      </c>
      <c r="K32" s="57">
        <v>8.9834770000000006</v>
      </c>
      <c r="L32" s="58">
        <v>0.23292921</v>
      </c>
      <c r="M32" s="42">
        <f t="shared" ref="M32:M34" si="4">J35-J32</f>
        <v>8.2316226959228516</v>
      </c>
      <c r="N32" s="42">
        <f>$N$2</f>
        <v>9.9338903427124023</v>
      </c>
      <c r="O32" s="42">
        <f>M32-N32</f>
        <v>-1.7022676467895508</v>
      </c>
      <c r="P32" s="41">
        <f>2^(-O32)</f>
        <v>3.2541204364579337</v>
      </c>
      <c r="Q32" s="40">
        <f>AVERAGE(P32:P34)</f>
        <v>3.0299267301451187</v>
      </c>
      <c r="R32" s="42">
        <f>LOG(P32,2)</f>
        <v>1.7022676467895508</v>
      </c>
      <c r="S32" s="49" t="s">
        <v>66</v>
      </c>
      <c r="T32" s="49"/>
      <c r="U32" s="49"/>
      <c r="V32" s="49"/>
    </row>
    <row r="33" spans="1:22" x14ac:dyDescent="0.2">
      <c r="A33" s="31"/>
      <c r="B33" s="53" t="s">
        <v>29</v>
      </c>
      <c r="C33">
        <v>24</v>
      </c>
      <c r="D33" t="s">
        <v>71</v>
      </c>
      <c r="E33" t="s">
        <v>69</v>
      </c>
      <c r="F33" t="s">
        <v>62</v>
      </c>
      <c r="H33" t="s">
        <v>66</v>
      </c>
      <c r="I33" t="s">
        <v>66</v>
      </c>
      <c r="J33" s="60">
        <v>8.9751358032226562</v>
      </c>
      <c r="K33" s="60">
        <v>8.9834770000000006</v>
      </c>
      <c r="L33" s="51">
        <v>0.23292921</v>
      </c>
      <c r="M33" s="42">
        <f t="shared" si="4"/>
        <v>8.6438827514648438</v>
      </c>
      <c r="N33" s="37">
        <f>$N$3</f>
        <v>10.375452041625977</v>
      </c>
      <c r="O33" s="42">
        <f>M33-N33</f>
        <v>-1.7315692901611328</v>
      </c>
      <c r="P33" s="41">
        <f>2^(-O33)</f>
        <v>3.3208885126626257</v>
      </c>
      <c r="Q33" s="40"/>
      <c r="R33" s="42">
        <f>LOG(P33,2)</f>
        <v>1.7315692901611328</v>
      </c>
      <c r="S33" s="30" t="s">
        <v>66</v>
      </c>
      <c r="T33" s="30"/>
      <c r="U33" s="30"/>
      <c r="V33" s="30"/>
    </row>
    <row r="34" spans="1:22" x14ac:dyDescent="0.2">
      <c r="A34" s="31"/>
      <c r="B34" s="53" t="s">
        <v>29</v>
      </c>
      <c r="C34">
        <v>36</v>
      </c>
      <c r="D34" t="s">
        <v>70</v>
      </c>
      <c r="E34" t="s">
        <v>69</v>
      </c>
      <c r="F34" t="s">
        <v>62</v>
      </c>
      <c r="H34" t="s">
        <v>66</v>
      </c>
      <c r="I34" t="s">
        <v>66</v>
      </c>
      <c r="J34" s="60">
        <v>8.7548303604125977</v>
      </c>
      <c r="K34" s="60">
        <v>8.9834770000000006</v>
      </c>
      <c r="L34" s="51">
        <v>0.23292921</v>
      </c>
      <c r="M34" s="42">
        <f t="shared" si="4"/>
        <v>8.736821174621582</v>
      </c>
      <c r="N34" s="37">
        <f>$N$4</f>
        <v>10.067248344421387</v>
      </c>
      <c r="O34" s="42">
        <f>M34-N34</f>
        <v>-1.3304271697998047</v>
      </c>
      <c r="P34" s="41">
        <f>2^(-O34)</f>
        <v>2.5147712413147958</v>
      </c>
      <c r="Q34" s="40"/>
      <c r="R34" s="42">
        <f>LOG(P34,2)</f>
        <v>1.3304271697998047</v>
      </c>
      <c r="S34" s="30" t="s">
        <v>66</v>
      </c>
      <c r="T34" s="30"/>
      <c r="U34" s="30"/>
      <c r="V34" s="30"/>
    </row>
    <row r="35" spans="1:22" x14ac:dyDescent="0.2">
      <c r="A35" s="31"/>
      <c r="B35" s="53" t="s">
        <v>29</v>
      </c>
      <c r="C35">
        <v>12</v>
      </c>
      <c r="D35" t="s">
        <v>29</v>
      </c>
      <c r="E35" t="s">
        <v>69</v>
      </c>
      <c r="F35" t="s">
        <v>67</v>
      </c>
      <c r="G35" t="s">
        <v>66</v>
      </c>
      <c r="H35" t="s">
        <v>66</v>
      </c>
      <c r="I35" t="s">
        <v>66</v>
      </c>
      <c r="J35" s="60">
        <v>17.45208740234375</v>
      </c>
      <c r="K35" s="60">
        <v>17.52092</v>
      </c>
      <c r="L35" s="51">
        <v>8.7229280000000006E-2</v>
      </c>
      <c r="M35" s="42"/>
      <c r="N35" s="37"/>
      <c r="O35" s="37"/>
      <c r="P35" s="39"/>
      <c r="Q35" s="38"/>
      <c r="R35" s="37"/>
      <c r="S35" s="30" t="s">
        <v>66</v>
      </c>
      <c r="T35" s="36"/>
      <c r="U35" s="36"/>
      <c r="V35" s="36"/>
    </row>
    <row r="36" spans="1:22" x14ac:dyDescent="0.2">
      <c r="A36" s="31"/>
      <c r="B36" s="53" t="s">
        <v>29</v>
      </c>
      <c r="C36">
        <v>24</v>
      </c>
      <c r="D36" t="s">
        <v>71</v>
      </c>
      <c r="E36" t="s">
        <v>69</v>
      </c>
      <c r="F36" t="s">
        <v>67</v>
      </c>
      <c r="G36" t="s">
        <v>66</v>
      </c>
      <c r="H36" t="s">
        <v>66</v>
      </c>
      <c r="I36" t="s">
        <v>66</v>
      </c>
      <c r="J36" s="60">
        <v>17.6190185546875</v>
      </c>
      <c r="K36" s="60">
        <v>17.52092</v>
      </c>
      <c r="L36" s="51">
        <v>8.7229280000000006E-2</v>
      </c>
      <c r="M36" s="42"/>
      <c r="N36" s="37"/>
      <c r="O36" s="37"/>
      <c r="P36" s="39"/>
      <c r="Q36" s="38"/>
      <c r="R36" s="37"/>
      <c r="S36" s="30" t="s">
        <v>66</v>
      </c>
      <c r="T36" s="36"/>
      <c r="U36" s="36"/>
      <c r="V36" s="36"/>
    </row>
    <row r="37" spans="1:22" x14ac:dyDescent="0.2">
      <c r="A37" s="48"/>
      <c r="B37" s="61" t="s">
        <v>29</v>
      </c>
      <c r="C37" s="62">
        <v>36</v>
      </c>
      <c r="D37" s="62" t="s">
        <v>70</v>
      </c>
      <c r="E37" s="62" t="s">
        <v>69</v>
      </c>
      <c r="F37" s="62" t="s">
        <v>67</v>
      </c>
      <c r="G37" s="62" t="s">
        <v>66</v>
      </c>
      <c r="H37" s="62" t="s">
        <v>66</v>
      </c>
      <c r="I37" s="62" t="s">
        <v>66</v>
      </c>
      <c r="J37" s="63">
        <v>17.49165153503418</v>
      </c>
      <c r="K37" s="63">
        <v>17.52092</v>
      </c>
      <c r="L37" s="64">
        <v>8.7229280000000006E-2</v>
      </c>
      <c r="M37" s="65"/>
      <c r="N37" s="45"/>
      <c r="O37" s="45"/>
      <c r="P37" s="47"/>
      <c r="Q37" s="46"/>
      <c r="R37" s="45"/>
      <c r="S37" s="43" t="s">
        <v>66</v>
      </c>
      <c r="T37" s="44"/>
      <c r="U37" s="44"/>
      <c r="V37" s="4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EXP230502B - set up</vt:lpstr>
      <vt:lpstr>18S</vt:lpstr>
      <vt:lpstr>Gag</vt:lpstr>
      <vt:lpstr>Analysis ACH2 PMAi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Cristina Vaca</cp:lastModifiedBy>
  <dcterms:created xsi:type="dcterms:W3CDTF">2023-05-10T21:57:13Z</dcterms:created>
  <dcterms:modified xsi:type="dcterms:W3CDTF">2025-07-07T21:20:21Z</dcterms:modified>
</cp:coreProperties>
</file>